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MUNICIPAL" sheetId="1" r:id="rId1"/>
    <sheet name="EDUCACION" sheetId="2" r:id="rId2"/>
    <sheet name="SALUD" sheetId="3" r:id="rId3"/>
  </sheets>
  <definedNames/>
  <calcPr fullCalcOnLoad="1"/>
</workbook>
</file>

<file path=xl/sharedStrings.xml><?xml version="1.0" encoding="utf-8"?>
<sst xmlns="http://schemas.openxmlformats.org/spreadsheetml/2006/main" count="1753" uniqueCount="576">
  <si>
    <t>CODIGO</t>
  </si>
  <si>
    <t>Otros</t>
  </si>
  <si>
    <t>Otras</t>
  </si>
  <si>
    <t>Sueldos base</t>
  </si>
  <si>
    <t>215-21-01-001-002-002</t>
  </si>
  <si>
    <t>Asignación de Antigüedad, Art. 97, letra g), de la Ley Nº 18.883, y Leyes Nº 19.180 y 19.280</t>
  </si>
  <si>
    <t>215-21-01-001-004-001</t>
  </si>
  <si>
    <t>Asignación de Zona, Art. 7 y 25, D.L. Nº 3.551</t>
  </si>
  <si>
    <t>215-21-01-001-007-001</t>
  </si>
  <si>
    <t>Asignación Municipal, Art. 24 y 31 DL. Nº 3.551, de 1981</t>
  </si>
  <si>
    <t>215-21-01-001-009-005</t>
  </si>
  <si>
    <t>Asignación Art. 1, Ley N° 19.529</t>
  </si>
  <si>
    <t>215-21-01-001-010-001</t>
  </si>
  <si>
    <t>Asignación por Pérdida de Caja, Art. 97, letra a), Ley Nº 18.883</t>
  </si>
  <si>
    <t>215-21-01-001-014-001</t>
  </si>
  <si>
    <t>Incremento Previsional, Art. 2, D.L. 3501, de 1980</t>
  </si>
  <si>
    <t>215-21-01-001-014-002</t>
  </si>
  <si>
    <t>Bonificación Compensatoria de Salud, Art. 3º, Ley Nº 18.566</t>
  </si>
  <si>
    <t>215-21-01-001-014-003</t>
  </si>
  <si>
    <t>Bonificación Compensatoria, Art. 10, Ley Nº 18.675</t>
  </si>
  <si>
    <t>215-21-01-001-015-001</t>
  </si>
  <si>
    <t>Asignación Única, Art. 4, Ley Nº 18.717</t>
  </si>
  <si>
    <t>Asignación Inherente al Cargo Ley N° 18.695</t>
  </si>
  <si>
    <t>Otras Cotizaciones Previsionales</t>
  </si>
  <si>
    <t>Trabajos Extraordinarios</t>
  </si>
  <si>
    <t>215-21-02-001-004-001</t>
  </si>
  <si>
    <t>Asignación de Zona, Art. 7 y 25, D.L. Nº 3.551 , de 1981</t>
  </si>
  <si>
    <t>215-21-02-001-007-001</t>
  </si>
  <si>
    <t>Asignación Municipal, Art. 24 y 31 D.L. Nº 3.551, de 1981¹</t>
  </si>
  <si>
    <t>215-21-02-001-009-005</t>
  </si>
  <si>
    <t>Asignación Art. 1 Ley 19529</t>
  </si>
  <si>
    <t>215-21-02-001-013-001</t>
  </si>
  <si>
    <t>Incremento Previsional, Art. 2, D.L. 3501, de 1980¹</t>
  </si>
  <si>
    <t>215-21-02-001-013-002</t>
  </si>
  <si>
    <t>Bonificacion Compensatoria de Salud, art 3 Ley 18566</t>
  </si>
  <si>
    <t>215-21-02-001-013-003</t>
  </si>
  <si>
    <t>Bonificación Compensatoria, Art. 10, Ley Nº 18.675¹</t>
  </si>
  <si>
    <t>215-21-02-001-014-001</t>
  </si>
  <si>
    <t>Comisiones de Servicios en el País</t>
  </si>
  <si>
    <t>Honorarios a Suma Alzada – Personas Naturales</t>
  </si>
  <si>
    <t>Remuneraciones Reguladas por el Código del Trabajo</t>
  </si>
  <si>
    <t>Prestaciones de Servicios Comunitarios</t>
  </si>
  <si>
    <t>Para Personas</t>
  </si>
  <si>
    <t>Para Maquinarias, Equipos de Producción, Tracción y Elevación</t>
  </si>
  <si>
    <t>Materiales de Oficina</t>
  </si>
  <si>
    <t>Textos y Otros Materiales de Enseñanza</t>
  </si>
  <si>
    <t>Materiales y Útiles de Aseo</t>
  </si>
  <si>
    <t>Insumos, Repuestos y Accesorios Computacionales</t>
  </si>
  <si>
    <t>Materiales para Mantenimiento y Reparaciones de Inmuebles</t>
  </si>
  <si>
    <t>Otros Materiales, Repuestos y Útiles Diversos</t>
  </si>
  <si>
    <t>Electricidad</t>
  </si>
  <si>
    <t>Agua</t>
  </si>
  <si>
    <t>Correo</t>
  </si>
  <si>
    <t>Telefonía Fija</t>
  </si>
  <si>
    <t>Telefonía Celular</t>
  </si>
  <si>
    <t>Acceso a Internet</t>
  </si>
  <si>
    <t>Servicios de Impresión</t>
  </si>
  <si>
    <t>Servicios de Aseo</t>
  </si>
  <si>
    <t>Servicios de Vigilancia</t>
  </si>
  <si>
    <t>Servicios de Mantención de Jardines</t>
  </si>
  <si>
    <t>Servicios de Mantención de Alumbrado Público</t>
  </si>
  <si>
    <t>Pasajes, Fletes y Bodegajes</t>
  </si>
  <si>
    <t>Arriendo de Máquinas y Equipos</t>
  </si>
  <si>
    <t>Cursos de Capacitación</t>
  </si>
  <si>
    <t>Gastos Menores</t>
  </si>
  <si>
    <t>Asistencia Social a Personas Naturales</t>
  </si>
  <si>
    <t>Premios y Otros</t>
  </si>
  <si>
    <t>Aporte Año Vigente</t>
  </si>
  <si>
    <t>Obras Civiles</t>
  </si>
  <si>
    <t>DENOMINACION - CUENTAS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</si>
  <si>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</si>
  <si>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</si>
  <si>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</si>
  <si>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</si>
  <si>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</si>
  <si>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</si>
  <si>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</si>
  <si>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</si>
  <si>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</si>
  <si>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</si>
  <si>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</si>
  <si>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</si>
  <si>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215-00-00-000-000-000</t>
  </si>
  <si>
    <t>Acreedores Presupuestarios</t>
  </si>
  <si>
    <t>215-21-00-000-000-000</t>
  </si>
  <si>
    <t>C x P Gastos en Personal</t>
  </si>
  <si>
    <t>215-21-01-000-000-000</t>
  </si>
  <si>
    <t>Personal de Planta</t>
  </si>
  <si>
    <t>215-21-01-001-000-000</t>
  </si>
  <si>
    <t>Sueldos y Sobresueldos</t>
  </si>
  <si>
    <t>215-21-01-001-001-000</t>
  </si>
  <si>
    <t>215-21-01-001-002-000</t>
  </si>
  <si>
    <t>Asignación de Antigüedad</t>
  </si>
  <si>
    <t>215-21-01-001-004-000</t>
  </si>
  <si>
    <t>Asignación de Zona</t>
  </si>
  <si>
    <t>215-21-01-001-004-003</t>
  </si>
  <si>
    <t>Asignación de Zona, Decreto Nº 450, de 1974, Ley Nº 19.354</t>
  </si>
  <si>
    <t>215-21-01-001-007-000</t>
  </si>
  <si>
    <t>Asignaciones del D.L. Nº 3.551, de 1981</t>
  </si>
  <si>
    <t>215-21-01-001-007-002</t>
  </si>
  <si>
    <t>Asignación Protección Imponibilidad, Art. 15 D.L. Nº 3.551, de 1981</t>
  </si>
  <si>
    <t>215-21-01-001-009-000</t>
  </si>
  <si>
    <t>Asignaciones Especiales</t>
  </si>
  <si>
    <t>215-21-01-001-010-000</t>
  </si>
  <si>
    <t>Asignación de Pérdida de Caja</t>
  </si>
  <si>
    <t>215-21-01-001-014-000</t>
  </si>
  <si>
    <t>Asignaciones Compensatorias</t>
  </si>
  <si>
    <t>215-21-01-001-014-004</t>
  </si>
  <si>
    <t>Bonificación Adicional, Art. 11, Ley Nº 18.675</t>
  </si>
  <si>
    <t>215-21-01-001-015-000</t>
  </si>
  <si>
    <t>Asignaciones Sustitutivas</t>
  </si>
  <si>
    <t>215-21-01-001-043-000</t>
  </si>
  <si>
    <t>215-21-01-002-000-000</t>
  </si>
  <si>
    <t>Aportes del Empleador</t>
  </si>
  <si>
    <t>215-21-01-002-001-000</t>
  </si>
  <si>
    <t>A Servicios de Bienestar</t>
  </si>
  <si>
    <t>215-21-01-002-002-000</t>
  </si>
  <si>
    <t>215-21-01-003-000-000</t>
  </si>
  <si>
    <t>Asignaciones por Desempeño</t>
  </si>
  <si>
    <t>215-21-01-003-001-000</t>
  </si>
  <si>
    <t>Desempeño Institucional</t>
  </si>
  <si>
    <t>215-21-01-003-001-001</t>
  </si>
  <si>
    <t>Asignación de Mejoramiento de la Gestión Municipal, Art. 1, Ley Nº 20.008</t>
  </si>
  <si>
    <t>215-21-01-003-002-000</t>
  </si>
  <si>
    <t>Desempeño Colectivo</t>
  </si>
  <si>
    <t>215-21-01-003-002-001</t>
  </si>
  <si>
    <t>215-21-01-003-003-000</t>
  </si>
  <si>
    <t>Desempeño Individual</t>
  </si>
  <si>
    <t>215-21-01-003-003-001</t>
  </si>
  <si>
    <t>215-21-01-003-003-002</t>
  </si>
  <si>
    <t>Asignación de Incentivo por Gestión Jurisdiccional, Art. 2, Ley Nº 20.008</t>
  </si>
  <si>
    <t>215-21-01-004-000-000</t>
  </si>
  <si>
    <t>Remuneraciones Variables</t>
  </si>
  <si>
    <t>215-21-01-004-005-000</t>
  </si>
  <si>
    <t>215-21-01-004-006-000</t>
  </si>
  <si>
    <t>215-21-01-004-007-000</t>
  </si>
  <si>
    <t>Comisiones de Servicios en el Exterior</t>
  </si>
  <si>
    <t>215-21-01-005-000-000</t>
  </si>
  <si>
    <t>Aguinaldos y Bonos</t>
  </si>
  <si>
    <t>215-21-01-005-001-000</t>
  </si>
  <si>
    <t>Aguinaldos</t>
  </si>
  <si>
    <t>215-21-01-005-001-001</t>
  </si>
  <si>
    <t>Aguinaldo de Fiestas Patrias</t>
  </si>
  <si>
    <t>215-21-01-005-001-002</t>
  </si>
  <si>
    <t>Aguinaldo de Navidad</t>
  </si>
  <si>
    <t>215-21-01-005-002-000</t>
  </si>
  <si>
    <t>Bonos de Escolaridad</t>
  </si>
  <si>
    <t>215-21-01-005-003-000</t>
  </si>
  <si>
    <t>Bonos Especiales</t>
  </si>
  <si>
    <t>215-21-01-005-003-001</t>
  </si>
  <si>
    <t>Bono Extraordinario Anual</t>
  </si>
  <si>
    <t>215-21-01-005-004-000</t>
  </si>
  <si>
    <t>Bonificación Adicional al Bono de Escolaridad</t>
  </si>
  <si>
    <t>215-21-02-000-000-000</t>
  </si>
  <si>
    <t>Personal a Contrata</t>
  </si>
  <si>
    <t>215-21-02-001-000-000</t>
  </si>
  <si>
    <t>215-21-02-001-001-000</t>
  </si>
  <si>
    <t>215-21-02-001-002-000</t>
  </si>
  <si>
    <t>215-21-02-001-002-002</t>
  </si>
  <si>
    <t>Asignación de Antigüedad, Art. 97, letra g), de la Ley Nº 18.883 y Leyes Nº 19.180 y 19.280</t>
  </si>
  <si>
    <t>215-21-02-001-004-000</t>
  </si>
  <si>
    <t>215-21-02-001-007-000</t>
  </si>
  <si>
    <t>215-21-02-001-007-002</t>
  </si>
  <si>
    <t>215-21-02-001-009-000</t>
  </si>
  <si>
    <t>215-21-02-001-010-000</t>
  </si>
  <si>
    <t>215-21-02-001-010-001</t>
  </si>
  <si>
    <t>215-21-02-001-013-000</t>
  </si>
  <si>
    <t>215-21-02-001-014-000</t>
  </si>
  <si>
    <t>215-21-02-002-000-000</t>
  </si>
  <si>
    <t>215-21-02-002-001-000</t>
  </si>
  <si>
    <t>215-21-02-002-002-000</t>
  </si>
  <si>
    <t>215-21-02-003-000-000</t>
  </si>
  <si>
    <t>215-21-02-003-001-000</t>
  </si>
  <si>
    <t>215-21-02-003-001-001</t>
  </si>
  <si>
    <t>215-21-02-003-002-000</t>
  </si>
  <si>
    <t>215-21-02-003-002-001</t>
  </si>
  <si>
    <t>Asig.Mejoramiento de la Gestión Municipal Art. 1 Ley 20.008</t>
  </si>
  <si>
    <t>215-21-02-004-000-000</t>
  </si>
  <si>
    <t>215-21-02-004-005-000</t>
  </si>
  <si>
    <t>215-21-02-004-006-000</t>
  </si>
  <si>
    <t>215-21-02-005-000-000</t>
  </si>
  <si>
    <t>215-21-02-005-001-000</t>
  </si>
  <si>
    <t>215-21-02-005-001-001</t>
  </si>
  <si>
    <t>215-21-02-005-001-002</t>
  </si>
  <si>
    <t>215-21-02-005-002-000</t>
  </si>
  <si>
    <t>Bono de Escolaridad</t>
  </si>
  <si>
    <t>215-21-02-005-003-000</t>
  </si>
  <si>
    <t>BONOS ESPECIALES</t>
  </si>
  <si>
    <t>215-21-02-005-003-001</t>
  </si>
  <si>
    <t>215-21-02-005-004-000</t>
  </si>
  <si>
    <t>215-21-02-009-000-000</t>
  </si>
  <si>
    <t>215-21-02-009-005-000</t>
  </si>
  <si>
    <t>Asignacion Art 5 , Ley 19.529</t>
  </si>
  <si>
    <t>215-21-03-000-000-000</t>
  </si>
  <si>
    <t>Otras Remuneraciones</t>
  </si>
  <si>
    <t>215-21-03-001-000-000</t>
  </si>
  <si>
    <t>215-21-03-004-000-000</t>
  </si>
  <si>
    <t>215-21-04-000-000-000</t>
  </si>
  <si>
    <t>Otras Gastos en Personal</t>
  </si>
  <si>
    <t>215-21-04-003-000-000</t>
  </si>
  <si>
    <t>Dietas A Juntas, Consejos y Comisiones</t>
  </si>
  <si>
    <t>215-21-04-004-000-000</t>
  </si>
  <si>
    <t>215-22-00-000-000-000</t>
  </si>
  <si>
    <t>C x P Bienes y Servicios de Consumo</t>
  </si>
  <si>
    <t>215-22-01-000-000-000</t>
  </si>
  <si>
    <t>Alimentos y Bebidas</t>
  </si>
  <si>
    <t>215-22-01-001-000-000</t>
  </si>
  <si>
    <t>215-22-01-002-000-000</t>
  </si>
  <si>
    <t>Para Animales</t>
  </si>
  <si>
    <t>215-22-02-000-000-000</t>
  </si>
  <si>
    <t>Textiles, Vestuario y Calzado</t>
  </si>
  <si>
    <t>215-22-02-001-000-000</t>
  </si>
  <si>
    <t>Textiles y Acabados Textiles</t>
  </si>
  <si>
    <t>215-22-02-002-000-000</t>
  </si>
  <si>
    <t>Vestuario, Accesorios y Prendas Diversas</t>
  </si>
  <si>
    <t>215-22-02-003-000-000</t>
  </si>
  <si>
    <t>Calzado</t>
  </si>
  <si>
    <t>215-22-03-000-000-000</t>
  </si>
  <si>
    <t>Combustibles y Lubricantes</t>
  </si>
  <si>
    <t>215-22-03-001-000-000</t>
  </si>
  <si>
    <t>Para Vehículos</t>
  </si>
  <si>
    <t>215-22-03-001-001-000</t>
  </si>
  <si>
    <t>Combustible</t>
  </si>
  <si>
    <t>215-22-03-001-002-000</t>
  </si>
  <si>
    <t>Lubricantes</t>
  </si>
  <si>
    <t>215-22-03-002-000-000</t>
  </si>
  <si>
    <t>215-22-03-002-001-000</t>
  </si>
  <si>
    <t>215-22-03-002-002-000</t>
  </si>
  <si>
    <t>215-22-03-003-000-000</t>
  </si>
  <si>
    <t>Para Calefacción</t>
  </si>
  <si>
    <t>215-22-03-999-000-000</t>
  </si>
  <si>
    <t>Para Otros</t>
  </si>
  <si>
    <t>215-22-04-000-000-000</t>
  </si>
  <si>
    <t>Materiales de Uso o Consumo</t>
  </si>
  <si>
    <t>215-22-04-001-000-000</t>
  </si>
  <si>
    <t>215-22-04-002-000-000</t>
  </si>
  <si>
    <t>215-22-04-003-000-000</t>
  </si>
  <si>
    <t>Productos Químicos</t>
  </si>
  <si>
    <t>215-22-04-004-000-000</t>
  </si>
  <si>
    <t>Productos Farmacéuticos</t>
  </si>
  <si>
    <t>215-22-04-005-000-000</t>
  </si>
  <si>
    <t>Materiales y Útiles Quirúrgicos</t>
  </si>
  <si>
    <t>215-22-04-006-000-000</t>
  </si>
  <si>
    <t>Fertilizantes, Insecticidas, Fungicidas y Otros</t>
  </si>
  <si>
    <t>215-22-04-007-000-000</t>
  </si>
  <si>
    <t>215-22-04-008-000-000</t>
  </si>
  <si>
    <t>Menaje para Oficina, Casino y Otros</t>
  </si>
  <si>
    <t>215-22-04-009-000-000</t>
  </si>
  <si>
    <t>215-22-04-010-000-000</t>
  </si>
  <si>
    <t>215-22-04-011-000-000</t>
  </si>
  <si>
    <t>Repuestos y Accesorios para Mantenimiento y Reparaciones de Vehículos</t>
  </si>
  <si>
    <t>215-22-04-012-000-000</t>
  </si>
  <si>
    <t>215-22-04-013-000-000</t>
  </si>
  <si>
    <t>Equipos menores</t>
  </si>
  <si>
    <t>215-22-04-014-000-000</t>
  </si>
  <si>
    <t>Productos elaborados de cuero, caucho y plásticos</t>
  </si>
  <si>
    <t>215-22-04-015-000-000</t>
  </si>
  <si>
    <t>Productos Agropecuarios y Forestales</t>
  </si>
  <si>
    <t>215-22-04-999-000-000</t>
  </si>
  <si>
    <t>215-22-05-000-000-000</t>
  </si>
  <si>
    <t>Servicios Básicos</t>
  </si>
  <si>
    <t>215-22-05-001-000-000</t>
  </si>
  <si>
    <t>215-22-05-002-000-000</t>
  </si>
  <si>
    <t>215-22-05-003-000-000</t>
  </si>
  <si>
    <t>Gas</t>
  </si>
  <si>
    <t>215-22-05-004-000-000</t>
  </si>
  <si>
    <t>215-22-05-005-000-000</t>
  </si>
  <si>
    <t>215-22-05-006-000-000</t>
  </si>
  <si>
    <t>215-22-05-007-000-000</t>
  </si>
  <si>
    <t>215-22-05-008-000-000</t>
  </si>
  <si>
    <t>Enlaces de Telecomunicaciones</t>
  </si>
  <si>
    <t>215-22-05-999-000-000</t>
  </si>
  <si>
    <t>215-22-06-000-000-000</t>
  </si>
  <si>
    <t>Mantenimiento y Reparaciones</t>
  </si>
  <si>
    <t>215-22-06-001-000-000</t>
  </si>
  <si>
    <t>Mantenimiento y Reparación de Edificaciones</t>
  </si>
  <si>
    <t>215-22-06-002-000-000</t>
  </si>
  <si>
    <t>Mantenimiento y Reparación de Vehículos</t>
  </si>
  <si>
    <t>215-22-06-003-000-000</t>
  </si>
  <si>
    <t>Mantenimiento y Reparación Mobiliarios y Otros</t>
  </si>
  <si>
    <t>215-22-06-004-000-000</t>
  </si>
  <si>
    <t>Mantenimiento y Reparación de Máquinas y Equipos de Oficina</t>
  </si>
  <si>
    <t>215-22-06-005-000-000</t>
  </si>
  <si>
    <t>Mantenimiento y Repar. Maquinas y Equipos Productivos</t>
  </si>
  <si>
    <t>215-22-06-006-000-000</t>
  </si>
  <si>
    <t>Mantenimiento y Reparación de Otras Maquinarias y Equipos</t>
  </si>
  <si>
    <t>215-22-06-007-000-000</t>
  </si>
  <si>
    <t>Mantenimiento y Reparación de Equipos Informáticos</t>
  </si>
  <si>
    <t>215-22-06-999-000-000</t>
  </si>
  <si>
    <t>215-22-07-000-000-000</t>
  </si>
  <si>
    <t>Publicidad y Difusión</t>
  </si>
  <si>
    <t>215-22-07-001-000-000</t>
  </si>
  <si>
    <t>Servicios de Publicidad</t>
  </si>
  <si>
    <t>215-22-07-002-000-000</t>
  </si>
  <si>
    <t>215-22-07-999-000-000</t>
  </si>
  <si>
    <t>215-22-08-000-000-000</t>
  </si>
  <si>
    <t>Servicios Generales</t>
  </si>
  <si>
    <t>215-22-08-001-000-000</t>
  </si>
  <si>
    <t>215-22-08-002-000-000</t>
  </si>
  <si>
    <t>215-22-08-003-000-000</t>
  </si>
  <si>
    <t>215-22-08-004-000-000</t>
  </si>
  <si>
    <t>215-22-08-005-000-000</t>
  </si>
  <si>
    <t>Servicios de Mantención de Semáforos</t>
  </si>
  <si>
    <t>215-22-08-006-000-000</t>
  </si>
  <si>
    <t>Servicios de Mantención de Señalizaciones de Tránsito</t>
  </si>
  <si>
    <t>215-22-08-007-000-000</t>
  </si>
  <si>
    <t>215-22-08-009-000-000</t>
  </si>
  <si>
    <t>Servicio de Pago y Cobranza</t>
  </si>
  <si>
    <t>215-22-08-010-000-000</t>
  </si>
  <si>
    <t>Servicios de Suscripciones y Similares</t>
  </si>
  <si>
    <t>215-22-08-011-000-000</t>
  </si>
  <si>
    <t>Servicio de Producción y Desarrollo de Eventos</t>
  </si>
  <si>
    <t>215-22-08-999-000-000</t>
  </si>
  <si>
    <t>215-22-09-000-000-000</t>
  </si>
  <si>
    <t>Arriendos</t>
  </si>
  <si>
    <t>215-22-09-001-000-000</t>
  </si>
  <si>
    <t>Arriendo de Terrenos</t>
  </si>
  <si>
    <t>215-22-09-002-000-000</t>
  </si>
  <si>
    <t>Arriendo de Edificios</t>
  </si>
  <si>
    <t>215-22-09-003-000-000</t>
  </si>
  <si>
    <t>Arriendo de Vehículos</t>
  </si>
  <si>
    <t>215-22-09-004-000-000</t>
  </si>
  <si>
    <t>Arriendo de Mobiliario y Otros</t>
  </si>
  <si>
    <t>215-22-09-005-000-000</t>
  </si>
  <si>
    <t>215-22-09-006-000-000</t>
  </si>
  <si>
    <t>Arriendo de Equipos Informáticos</t>
  </si>
  <si>
    <t>215-22-09-999-000-000</t>
  </si>
  <si>
    <t>215-22-10-000-000-000</t>
  </si>
  <si>
    <t>Servicios Financieros y de Seguros</t>
  </si>
  <si>
    <t>215-22-10-002-000-000</t>
  </si>
  <si>
    <t>Primas y Gastos de Seguros</t>
  </si>
  <si>
    <t>215-22-11-000-000-000</t>
  </si>
  <si>
    <t>Servicios Técnicos y Profesionales</t>
  </si>
  <si>
    <t>215-22-11-001-000-000</t>
  </si>
  <si>
    <t>Estudios e Investigaciones</t>
  </si>
  <si>
    <t>215-22-11-002-000-000</t>
  </si>
  <si>
    <t>215-22-11-002-001-000</t>
  </si>
  <si>
    <t>Capacitación Funcionarios</t>
  </si>
  <si>
    <t>215-22-11-002-002-000</t>
  </si>
  <si>
    <t>Capacitación Concejales</t>
  </si>
  <si>
    <t>215-22-11-003-000-000</t>
  </si>
  <si>
    <t>Servicios Informáticos</t>
  </si>
  <si>
    <t>215-22-11-999-000-000</t>
  </si>
  <si>
    <t>215-22-12-000-000-000</t>
  </si>
  <si>
    <t>Otros Gastos en Bienes y Servicios de Consumo</t>
  </si>
  <si>
    <t>215-22-12-002-000-000</t>
  </si>
  <si>
    <t>215-22-12-003-000-000</t>
  </si>
  <si>
    <t>Gastos de Representación, Protocolo y Ceremonial</t>
  </si>
  <si>
    <t>215-22-12-004-000-000</t>
  </si>
  <si>
    <t>Intereses, Multas y Recargos</t>
  </si>
  <si>
    <t>215-22-12-005-000-000</t>
  </si>
  <si>
    <t>Derechos y Tasas</t>
  </si>
  <si>
    <t>215-22-12-999-000-000</t>
  </si>
  <si>
    <t>215-23-00-000-000-000</t>
  </si>
  <si>
    <t>C x P Prestaciones de Seguridad Social</t>
  </si>
  <si>
    <t>215-23-01-000-000-000</t>
  </si>
  <si>
    <t>Prestaciones Previsionales</t>
  </si>
  <si>
    <t>215-23-01-004-000-000</t>
  </si>
  <si>
    <t>Desahucios e Indemnizaciones</t>
  </si>
  <si>
    <t>215-24-00-000-000-000</t>
  </si>
  <si>
    <t>TRANSFERENCIAS CORRIENTES</t>
  </si>
  <si>
    <t>215-24-01-000-000-000</t>
  </si>
  <si>
    <t>Al Sector Privado</t>
  </si>
  <si>
    <t>215-24-01-001-000-000</t>
  </si>
  <si>
    <t>Fondos de Emergencia</t>
  </si>
  <si>
    <t>215-24-01-004-000-000</t>
  </si>
  <si>
    <t>Organizaciones Comunitarias</t>
  </si>
  <si>
    <t>215-24-01-005-000-000</t>
  </si>
  <si>
    <t>Otras Personas Jurídicas Privadas</t>
  </si>
  <si>
    <t>215-24-01-006-000-000</t>
  </si>
  <si>
    <t>Voluntariado</t>
  </si>
  <si>
    <t>215-24-01-007-000-000</t>
  </si>
  <si>
    <t>215-24-01-008-000-000</t>
  </si>
  <si>
    <t>215-24-01-999-000-000</t>
  </si>
  <si>
    <t>Otras Transferencias al Sector Privado</t>
  </si>
  <si>
    <t>215-24-03-000-000-000</t>
  </si>
  <si>
    <t>A Otras Entidades Públicas</t>
  </si>
  <si>
    <t>215-24-03-002-000-000</t>
  </si>
  <si>
    <t>A Los Servicios De Salud</t>
  </si>
  <si>
    <t>215-24-03-002-001-000</t>
  </si>
  <si>
    <t>Multa Ley De Alcohol</t>
  </si>
  <si>
    <t>215-24-03-080-000-000</t>
  </si>
  <si>
    <t>A las Asociaciones</t>
  </si>
  <si>
    <t>215-24-03-080-001-000</t>
  </si>
  <si>
    <t>A la Asociación Chilena de Municipalidades</t>
  </si>
  <si>
    <t>215-24-03-080-002-000</t>
  </si>
  <si>
    <t>A Otras Asociaciones</t>
  </si>
  <si>
    <t>215-24-03-090-000-000</t>
  </si>
  <si>
    <t>Al Fondo Común Municipal – Permisos de Circulación</t>
  </si>
  <si>
    <t>215-24-03-090-001-000</t>
  </si>
  <si>
    <t>215-24-03-090-002-000</t>
  </si>
  <si>
    <t>Aporte Otros Años</t>
  </si>
  <si>
    <t>215-24-03-090-003-000</t>
  </si>
  <si>
    <t>Interes y Reajustes Pagados</t>
  </si>
  <si>
    <t>215-24-03-099-000-000</t>
  </si>
  <si>
    <t>215-24-03-100-000-000</t>
  </si>
  <si>
    <t>A Otras Municipalidades</t>
  </si>
  <si>
    <t>215-24-03-101-000-000</t>
  </si>
  <si>
    <t>A Servicios Incorporados a su Gestión</t>
  </si>
  <si>
    <t>215-24-03-101-001-000</t>
  </si>
  <si>
    <t>A Educación</t>
  </si>
  <si>
    <t>215-24-03-101-002-000</t>
  </si>
  <si>
    <t>A Salud</t>
  </si>
  <si>
    <t>215-26-00-000-000-000</t>
  </si>
  <si>
    <t>OTROS GASTOS CORREINTES</t>
  </si>
  <si>
    <t>215-26-01-000-000-000</t>
  </si>
  <si>
    <t>Devoluciones</t>
  </si>
  <si>
    <t>215-26-01-001-000-000</t>
  </si>
  <si>
    <t>215-26-04-000-000-000</t>
  </si>
  <si>
    <t>Aplicación de Fondos de Terceros</t>
  </si>
  <si>
    <t>215-26-04-001-000-000</t>
  </si>
  <si>
    <t>Arancel al Registro de Multas de Transito No Pagadas</t>
  </si>
  <si>
    <t>215-29-00-000-000-000</t>
  </si>
  <si>
    <t>C x P Adquisición de Activos no Financieros</t>
  </si>
  <si>
    <t>215-29-01-000-000-000</t>
  </si>
  <si>
    <t>Terrenos</t>
  </si>
  <si>
    <t>215-29-02-000-000-000</t>
  </si>
  <si>
    <t>Edificios</t>
  </si>
  <si>
    <t>215-29-03-000-000-000</t>
  </si>
  <si>
    <t>Vehículos</t>
  </si>
  <si>
    <t>215-29-04-000-000-000</t>
  </si>
  <si>
    <t>Mobiliario y Otros</t>
  </si>
  <si>
    <t>215-29-05-000-000-000</t>
  </si>
  <si>
    <t>Máquinas y Equipos</t>
  </si>
  <si>
    <t>215-29-05-001-000-000</t>
  </si>
  <si>
    <t>Máquinas y Equipos de Oficina</t>
  </si>
  <si>
    <t>215-29-05-002-000-000</t>
  </si>
  <si>
    <t>Maquinaria y Equipos para la Producción</t>
  </si>
  <si>
    <t>215-29-05-999-000-000</t>
  </si>
  <si>
    <t>215-29-06-000-000-000</t>
  </si>
  <si>
    <t>Equipos Informáticos</t>
  </si>
  <si>
    <t>215-29-06-001-000-000</t>
  </si>
  <si>
    <t>Equipos Computacionales y Periféricos</t>
  </si>
  <si>
    <t>215-29-06-002-000-000</t>
  </si>
  <si>
    <t>Equipos de Comunicaciones para Redes Informáticas</t>
  </si>
  <si>
    <t>215-29-07-000-000-000</t>
  </si>
  <si>
    <t>Programas Informáticos</t>
  </si>
  <si>
    <t>215-29-07-001-000-000</t>
  </si>
  <si>
    <t>Programas Computacionales</t>
  </si>
  <si>
    <t>215-29-07-002-000-000</t>
  </si>
  <si>
    <t>Sistema de Información</t>
  </si>
  <si>
    <t>215-29-99-000-000-000</t>
  </si>
  <si>
    <t>Otros Activos no Financieros</t>
  </si>
  <si>
    <t>215-31-00-000-000-000</t>
  </si>
  <si>
    <t>C x P Iniciativas de Inversión</t>
  </si>
  <si>
    <t>215-31-01-000-000-000</t>
  </si>
  <si>
    <t>Estudios Básicos</t>
  </si>
  <si>
    <t>215-31-01-001-000-000</t>
  </si>
  <si>
    <t>Gastos Administrativos</t>
  </si>
  <si>
    <t>215-31-01-002-000-000</t>
  </si>
  <si>
    <t>Consultorías</t>
  </si>
  <si>
    <t>215-31-01-002-001-000</t>
  </si>
  <si>
    <t>Diseño, Estudio Mecanica Suelo Pavimentación Participativo varias calles de Renaico</t>
  </si>
  <si>
    <t>215-31-01-003-000-000</t>
  </si>
  <si>
    <t>Creditos a Proveedores</t>
  </si>
  <si>
    <t>215-31-02-000-000-000</t>
  </si>
  <si>
    <t>Proyectos</t>
  </si>
  <si>
    <t>215-31-02-001-000-000</t>
  </si>
  <si>
    <t>215-31-02-002-000-000</t>
  </si>
  <si>
    <t>215-31-02-003-000-000</t>
  </si>
  <si>
    <t>215-31-02-004-000-000</t>
  </si>
  <si>
    <t>215-31-02-005-000-000</t>
  </si>
  <si>
    <t>Equipamiento</t>
  </si>
  <si>
    <t>215-31-02-006-000-000</t>
  </si>
  <si>
    <t>Equipos</t>
  </si>
  <si>
    <t>215-31-02-007-000-000</t>
  </si>
  <si>
    <t>215-31-02-999-000-000</t>
  </si>
  <si>
    <t>Otros Gastos</t>
  </si>
  <si>
    <t>215-31-02-999-001-000</t>
  </si>
  <si>
    <t>Aporte a Proyectos PMU</t>
  </si>
  <si>
    <t>215-31-03-000-000-000</t>
  </si>
  <si>
    <t>Programas de Inversión</t>
  </si>
  <si>
    <t>215-31-03-001-000-000</t>
  </si>
  <si>
    <t>215-31-03-002-000-000</t>
  </si>
  <si>
    <t>215-31-03-003-000-000</t>
  </si>
  <si>
    <t>Contratación del Programa</t>
  </si>
  <si>
    <t>215-32-00-000-000-000</t>
  </si>
  <si>
    <t>C x P Préstamos</t>
  </si>
  <si>
    <t>215-33-00-000-000-000</t>
  </si>
  <si>
    <t>C x P Transferencias de Capital</t>
  </si>
  <si>
    <t>215-33-01-000-000-000</t>
  </si>
  <si>
    <t>215-33-03-000-000-000</t>
  </si>
  <si>
    <t>215-33-03-001-000-000</t>
  </si>
  <si>
    <t>A los Servicios Regionales de Vivienda y Urbanización</t>
  </si>
  <si>
    <t>215-33-03-001-001-000</t>
  </si>
  <si>
    <t>Programa Pavimentos Participativos</t>
  </si>
  <si>
    <t>215-33-03-001-002-000</t>
  </si>
  <si>
    <t>Programa Mejoramiento Condominios Sociales</t>
  </si>
  <si>
    <t>215-33-03-001-003-000</t>
  </si>
  <si>
    <t>Programa Rehabilitación de Espacios Públicos</t>
  </si>
  <si>
    <t>215-33-03-001-004-000</t>
  </si>
  <si>
    <t>Proyectos Urbanos</t>
  </si>
  <si>
    <t>215-33-03-099-000-000</t>
  </si>
  <si>
    <t>215-34-00-000-000-000</t>
  </si>
  <si>
    <t>C x P Servicio de La Deuda</t>
  </si>
  <si>
    <t>215-34-01-000-000-000</t>
  </si>
  <si>
    <t>Amortización Deuda Interna</t>
  </si>
  <si>
    <t>215-34-01-003-000-000</t>
  </si>
  <si>
    <t>Credito a Proveedores</t>
  </si>
  <si>
    <t>215-34-01-003-001-000</t>
  </si>
  <si>
    <t>Leasing Retroexcavadora</t>
  </si>
  <si>
    <t>215-34-07-000-000-000</t>
  </si>
  <si>
    <t>Deuda Flotante</t>
  </si>
  <si>
    <t>TOTALES</t>
  </si>
  <si>
    <t>215-21-01-001-002-001</t>
  </si>
  <si>
    <t>Asignación de Experiencia, Art. 48 Ley N°19.07</t>
  </si>
  <si>
    <t>215-21-01-001-004-004</t>
  </si>
  <si>
    <t>Complemento de Zona</t>
  </si>
  <si>
    <t>215-21-01-001-009-002</t>
  </si>
  <si>
    <t>Unidad de Mejoramiento Profesional, Art. 54 y sgte.</t>
  </si>
  <si>
    <t>215-21-01-001-009-003</t>
  </si>
  <si>
    <t>Bonificación Proporcional, Art. 8 Ley N° 19.410</t>
  </si>
  <si>
    <t>215-21-01-001-009-004</t>
  </si>
  <si>
    <t>Bonificación Especial Profesores Encargados de E</t>
  </si>
  <si>
    <t>215-21-01-001-014-005</t>
  </si>
  <si>
    <t>Bonificación Art. 3, Ley N° 19.200</t>
  </si>
  <si>
    <t>215-21-01-001-014-007</t>
  </si>
  <si>
    <t>Remuneración Adicional, Art. 3° transitorio, Ley</t>
  </si>
  <si>
    <t>215-21-01-001-014-999</t>
  </si>
  <si>
    <t>Otras Asignaciones Compensatorias</t>
  </si>
  <si>
    <t>215-21-01-001-019-002</t>
  </si>
  <si>
    <t>Asignación de Responsabilidad Directiva</t>
  </si>
  <si>
    <t>215-21-01-001-019-003</t>
  </si>
  <si>
    <t>Asignación de Responsabilidad Técnico Pedagógica</t>
  </si>
  <si>
    <t>215-21-01-001-028-001</t>
  </si>
  <si>
    <t>Asignación por desempeño en condiciones difíciles</t>
  </si>
  <si>
    <t>215-21-01-001-031-001</t>
  </si>
  <si>
    <t>Asignación de Perfeccionamiento, Art. 49, Ley N°</t>
  </si>
  <si>
    <t>215-21-01-001-999</t>
  </si>
  <si>
    <t xml:space="preserve">Otras Asignaciones  </t>
  </si>
  <si>
    <t>215-21-01-003-003-003</t>
  </si>
  <si>
    <t>Asignación Especial de Incentivo Profesional, Art.</t>
  </si>
  <si>
    <t>215-21-02-001-002-001</t>
  </si>
  <si>
    <t>215-21-02-001-004-003</t>
  </si>
  <si>
    <t>215-21-02-001-009-002</t>
  </si>
  <si>
    <t>215-21-02-001-009-003</t>
  </si>
  <si>
    <t>215-21-02-001-013-005</t>
  </si>
  <si>
    <t>215-21-02-001-028-001</t>
  </si>
  <si>
    <t>215-21-02-001-030-001</t>
  </si>
  <si>
    <t>215-21-03-999-001</t>
  </si>
  <si>
    <t>Asignación Art. 1 Ley N° 19.464</t>
  </si>
  <si>
    <t>Asignación de Experiencia</t>
  </si>
  <si>
    <t>215-21-01-001-004-002</t>
  </si>
  <si>
    <t>Asignación de zona Art. 26 Ley N° 19378</t>
  </si>
  <si>
    <t>215-21-01-001-009-007</t>
  </si>
  <si>
    <t>Asignación Especial Transitoria</t>
  </si>
  <si>
    <t>215-21-01-001-011-001</t>
  </si>
  <si>
    <t>Asignación Responsabilidad Directiva</t>
  </si>
  <si>
    <t>215-21-01-001-028-002</t>
  </si>
  <si>
    <t>Asignación por desempeño difícil, Art. 28,Ley 1</t>
  </si>
  <si>
    <t>215-21-01-001-044-001</t>
  </si>
  <si>
    <t>Asignación A.P.S. Art. 23 y 25 Ley 19378</t>
  </si>
  <si>
    <t>Otras Asignaciones suplementarias</t>
  </si>
  <si>
    <t>215-21-01-003-003-005</t>
  </si>
  <si>
    <t>Asignación por mérito Art. 30 Ley N° 193</t>
  </si>
  <si>
    <t>215-21-02-001-004-002</t>
  </si>
  <si>
    <t>Asignación de Zona, Art. 26 Ley 19378</t>
  </si>
  <si>
    <t>215-21-02-001-009-007</t>
  </si>
  <si>
    <t>215-21-02-001-011-001</t>
  </si>
  <si>
    <t>Asignación Movilización Art. 47 Letra</t>
  </si>
  <si>
    <t>215-21-02-001-027-002</t>
  </si>
  <si>
    <t>215-21-02-001-042-001</t>
  </si>
  <si>
    <t>215-21-02-001-013-999</t>
  </si>
  <si>
    <t>215-21-01-003-002-002</t>
  </si>
  <si>
    <t>Asignación variable por desempeño</t>
  </si>
  <si>
    <t>215-21-01-003-002-003</t>
  </si>
  <si>
    <t>Asignación de desarrollo y estímulo</t>
  </si>
  <si>
    <t>215-21-02-003-002-002</t>
  </si>
  <si>
    <t>215-21-02-003-002-003</t>
  </si>
  <si>
    <t>215-21-02-001-018-001</t>
  </si>
  <si>
    <t>218-21-03-005</t>
  </si>
  <si>
    <t>Suplentecias y reemplasos</t>
  </si>
  <si>
    <t>215-21-02-001-999</t>
  </si>
  <si>
    <t>Otras Asignaciones</t>
  </si>
  <si>
    <t>215-21-04-003-002-000</t>
  </si>
  <si>
    <t>Gastos por comisiones y Representaciones del Municipio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</si>
</sst>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35" borderId="10" xfId="0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3" fillId="35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vertical="top" wrapText="1"/>
    </xf>
    <xf numFmtId="3" fontId="2" fillId="37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center" vertical="top" wrapText="1"/>
    </xf>
    <xf numFmtId="3" fontId="2" fillId="37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7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36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36" borderId="11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3" fontId="7" fillId="35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35" borderId="12" xfId="0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3" fontId="6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zoomScalePageLayoutView="0" workbookViewId="0" topLeftCell="A1">
      <pane xSplit="2" ySplit="2" topLeftCell="L2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268" sqref="P268"/>
    </sheetView>
  </sheetViews>
  <sheetFormatPr defaultColWidth="11.421875" defaultRowHeight="12.75"/>
  <cols>
    <col min="1" max="1" width="21.7109375" style="0" customWidth="1"/>
    <col min="2" max="2" width="47.57421875" style="0" customWidth="1"/>
    <col min="3" max="3" width="10.421875" style="0" customWidth="1"/>
    <col min="4" max="4" width="11.8515625" style="0" customWidth="1"/>
    <col min="8" max="8" width="12.140625" style="0" customWidth="1"/>
    <col min="9" max="9" width="9.8515625" style="38" customWidth="1"/>
    <col min="10" max="10" width="10.421875" style="38" customWidth="1"/>
    <col min="11" max="11" width="11.57421875" style="0" customWidth="1"/>
    <col min="12" max="12" width="11.140625" style="38" customWidth="1"/>
    <col min="13" max="13" width="12.140625" style="52" bestFit="1" customWidth="1"/>
    <col min="14" max="14" width="11.140625" style="45" bestFit="1" customWidth="1"/>
  </cols>
  <sheetData>
    <row r="1" spans="1:14" ht="12.75">
      <c r="A1" s="57" t="s">
        <v>0</v>
      </c>
      <c r="B1" s="61" t="s">
        <v>69</v>
      </c>
      <c r="C1" s="62" t="s">
        <v>70</v>
      </c>
      <c r="D1" s="62" t="s">
        <v>71</v>
      </c>
      <c r="E1" s="39" t="s">
        <v>72</v>
      </c>
      <c r="F1" s="39" t="s">
        <v>73</v>
      </c>
      <c r="G1" s="39" t="s">
        <v>74</v>
      </c>
      <c r="H1" s="39" t="s">
        <v>75</v>
      </c>
      <c r="I1" s="46" t="s">
        <v>76</v>
      </c>
      <c r="J1" s="46" t="s">
        <v>77</v>
      </c>
      <c r="K1" s="39" t="s">
        <v>78</v>
      </c>
      <c r="L1" s="46" t="s">
        <v>79</v>
      </c>
      <c r="M1" s="46" t="s">
        <v>80</v>
      </c>
      <c r="N1" s="39" t="s">
        <v>81</v>
      </c>
    </row>
    <row r="2" spans="1:14" ht="12.75">
      <c r="A2" s="1" t="s">
        <v>82</v>
      </c>
      <c r="B2" s="2" t="s">
        <v>83</v>
      </c>
      <c r="C2" s="17"/>
      <c r="D2" s="26"/>
      <c r="E2" s="31"/>
      <c r="F2" s="34"/>
      <c r="G2" s="31"/>
      <c r="H2" s="26"/>
      <c r="I2" s="32"/>
      <c r="J2" s="37"/>
      <c r="K2" s="33"/>
      <c r="L2" s="35"/>
      <c r="M2" s="47"/>
      <c r="N2" s="40"/>
    </row>
    <row r="3" spans="1:14" s="8" customFormat="1" ht="12.75">
      <c r="A3" s="4" t="s">
        <v>84</v>
      </c>
      <c r="B3" s="5" t="s">
        <v>85</v>
      </c>
      <c r="C3" s="7">
        <f>SUM(C4:C49)</f>
        <v>16393501</v>
      </c>
      <c r="D3" s="7">
        <f aca="true" t="shared" si="0" ref="D3:N3">SUM(D4:D49)</f>
        <v>16701124</v>
      </c>
      <c r="E3" s="30">
        <f t="shared" si="0"/>
        <v>20467780</v>
      </c>
      <c r="F3" s="7">
        <f t="shared" si="0"/>
        <v>21110380</v>
      </c>
      <c r="G3" s="7">
        <f t="shared" si="0"/>
        <v>16709106</v>
      </c>
      <c r="H3" s="7">
        <f t="shared" si="0"/>
        <v>23846830</v>
      </c>
      <c r="I3" s="30">
        <f t="shared" si="0"/>
        <v>20531002</v>
      </c>
      <c r="J3" s="30">
        <f t="shared" si="0"/>
        <v>39756702</v>
      </c>
      <c r="K3" s="7">
        <f t="shared" si="0"/>
        <v>20586091</v>
      </c>
      <c r="L3" s="30">
        <f t="shared" si="0"/>
        <v>20300112</v>
      </c>
      <c r="M3" s="30">
        <f t="shared" si="0"/>
        <v>17601439</v>
      </c>
      <c r="N3" s="7">
        <f t="shared" si="0"/>
        <v>24419165</v>
      </c>
    </row>
    <row r="4" spans="1:14" ht="12.75">
      <c r="A4" s="1" t="s">
        <v>86</v>
      </c>
      <c r="B4" s="2" t="s">
        <v>87</v>
      </c>
      <c r="C4" s="19"/>
      <c r="D4" s="26"/>
      <c r="E4" s="32"/>
      <c r="F4" s="37"/>
      <c r="G4" s="32"/>
      <c r="H4" s="26"/>
      <c r="I4" s="32"/>
      <c r="J4" s="37"/>
      <c r="K4" s="33"/>
      <c r="L4" s="35"/>
      <c r="M4" s="48"/>
      <c r="N4" s="41"/>
    </row>
    <row r="5" spans="1:14" ht="12.75">
      <c r="A5" s="1" t="s">
        <v>88</v>
      </c>
      <c r="B5" s="2" t="s">
        <v>89</v>
      </c>
      <c r="C5" s="19"/>
      <c r="D5" s="26"/>
      <c r="E5" s="32"/>
      <c r="F5" s="37"/>
      <c r="G5" s="32"/>
      <c r="H5" s="26"/>
      <c r="I5" s="32"/>
      <c r="J5" s="37"/>
      <c r="K5" s="33"/>
      <c r="L5" s="35"/>
      <c r="M5" s="48"/>
      <c r="N5" s="41"/>
    </row>
    <row r="6" spans="1:14" ht="12.75">
      <c r="A6" s="1" t="s">
        <v>90</v>
      </c>
      <c r="B6" s="2" t="s">
        <v>3</v>
      </c>
      <c r="C6" s="19">
        <v>4518509</v>
      </c>
      <c r="D6" s="27">
        <v>4330334</v>
      </c>
      <c r="E6" s="33">
        <v>4366129</v>
      </c>
      <c r="F6" s="35">
        <v>4344546</v>
      </c>
      <c r="G6" s="33">
        <v>4383325</v>
      </c>
      <c r="H6" s="27">
        <v>4383325</v>
      </c>
      <c r="I6" s="33">
        <v>4383325</v>
      </c>
      <c r="J6" s="35">
        <v>4360161</v>
      </c>
      <c r="K6" s="33">
        <v>4383325</v>
      </c>
      <c r="L6" s="35">
        <v>4383325</v>
      </c>
      <c r="M6" s="49">
        <v>4383325</v>
      </c>
      <c r="N6" s="42">
        <v>4558134</v>
      </c>
    </row>
    <row r="7" spans="1:14" ht="12.75">
      <c r="A7" s="1" t="s">
        <v>91</v>
      </c>
      <c r="B7" s="2" t="s">
        <v>92</v>
      </c>
      <c r="C7" s="19"/>
      <c r="D7" s="27"/>
      <c r="E7" s="33"/>
      <c r="F7" s="35"/>
      <c r="G7" s="33"/>
      <c r="H7" s="27"/>
      <c r="I7" s="33"/>
      <c r="J7" s="35"/>
      <c r="K7" s="33"/>
      <c r="L7" s="35"/>
      <c r="M7" s="49"/>
      <c r="N7" s="42"/>
    </row>
    <row r="8" spans="1:14" ht="25.5">
      <c r="A8" s="1" t="s">
        <v>4</v>
      </c>
      <c r="B8" s="2" t="s">
        <v>5</v>
      </c>
      <c r="C8" s="19">
        <v>319789</v>
      </c>
      <c r="D8" s="27">
        <v>315473</v>
      </c>
      <c r="E8" s="33">
        <v>315473</v>
      </c>
      <c r="F8" s="35">
        <v>315473</v>
      </c>
      <c r="G8" s="33">
        <v>290945</v>
      </c>
      <c r="H8" s="27">
        <v>290945</v>
      </c>
      <c r="I8" s="33">
        <v>290945</v>
      </c>
      <c r="J8" s="35">
        <v>322076</v>
      </c>
      <c r="K8" s="33">
        <v>325317</v>
      </c>
      <c r="L8" s="35">
        <v>325317</v>
      </c>
      <c r="M8" s="49">
        <v>325317</v>
      </c>
      <c r="N8" s="42">
        <v>339097</v>
      </c>
    </row>
    <row r="9" spans="1:14" ht="12.75">
      <c r="A9" s="1" t="s">
        <v>93</v>
      </c>
      <c r="B9" s="2" t="s">
        <v>94</v>
      </c>
      <c r="C9" s="19"/>
      <c r="D9" s="27"/>
      <c r="E9" s="33"/>
      <c r="F9" s="35"/>
      <c r="G9" s="33"/>
      <c r="H9" s="27"/>
      <c r="I9" s="33"/>
      <c r="J9" s="35"/>
      <c r="K9" s="33"/>
      <c r="L9" s="35"/>
      <c r="M9" s="49"/>
      <c r="N9" s="42"/>
    </row>
    <row r="10" spans="1:14" ht="12.75">
      <c r="A10" s="1" t="s">
        <v>6</v>
      </c>
      <c r="B10" s="2" t="s">
        <v>7</v>
      </c>
      <c r="C10" s="19">
        <v>907862</v>
      </c>
      <c r="D10" s="27">
        <v>849120</v>
      </c>
      <c r="E10" s="33">
        <v>849120</v>
      </c>
      <c r="F10" s="35">
        <v>849120</v>
      </c>
      <c r="G10" s="33">
        <v>875391</v>
      </c>
      <c r="H10" s="27">
        <v>875391</v>
      </c>
      <c r="I10" s="33">
        <v>875391</v>
      </c>
      <c r="J10" s="35">
        <v>870527</v>
      </c>
      <c r="K10" s="33">
        <v>875391</v>
      </c>
      <c r="L10" s="35">
        <v>875391</v>
      </c>
      <c r="M10" s="49">
        <v>875391</v>
      </c>
      <c r="N10" s="42">
        <v>910081</v>
      </c>
    </row>
    <row r="11" spans="1:14" ht="12.75">
      <c r="A11" s="1" t="s">
        <v>95</v>
      </c>
      <c r="B11" s="2" t="s">
        <v>96</v>
      </c>
      <c r="C11" s="19"/>
      <c r="D11" s="27"/>
      <c r="E11" s="33"/>
      <c r="F11" s="35"/>
      <c r="G11" s="33"/>
      <c r="H11" s="27"/>
      <c r="I11" s="33"/>
      <c r="J11" s="35"/>
      <c r="K11" s="33"/>
      <c r="L11" s="35"/>
      <c r="M11" s="49"/>
      <c r="N11" s="42"/>
    </row>
    <row r="12" spans="1:14" ht="12.75">
      <c r="A12" s="1" t="s">
        <v>97</v>
      </c>
      <c r="B12" s="2" t="s">
        <v>98</v>
      </c>
      <c r="C12" s="19"/>
      <c r="D12" s="27"/>
      <c r="E12" s="33"/>
      <c r="F12" s="35"/>
      <c r="G12" s="33"/>
      <c r="H12" s="27"/>
      <c r="I12" s="33"/>
      <c r="J12" s="35"/>
      <c r="K12" s="33"/>
      <c r="L12" s="35"/>
      <c r="M12" s="49"/>
      <c r="N12" s="42"/>
    </row>
    <row r="13" spans="1:14" ht="12.75">
      <c r="A13" s="1" t="s">
        <v>8</v>
      </c>
      <c r="B13" s="2" t="s">
        <v>9</v>
      </c>
      <c r="C13" s="19">
        <v>4296540</v>
      </c>
      <c r="D13" s="27">
        <v>4306363</v>
      </c>
      <c r="E13" s="33">
        <v>4355479</v>
      </c>
      <c r="F13" s="35">
        <v>4343544</v>
      </c>
      <c r="G13" s="33">
        <v>4352156</v>
      </c>
      <c r="H13" s="27">
        <v>4369822</v>
      </c>
      <c r="I13" s="33">
        <v>4352156</v>
      </c>
      <c r="J13" s="35">
        <v>4341242</v>
      </c>
      <c r="K13" s="33">
        <v>4352156</v>
      </c>
      <c r="L13" s="35">
        <v>4352156</v>
      </c>
      <c r="M13" s="49">
        <v>4352156</v>
      </c>
      <c r="N13" s="42">
        <v>4517208</v>
      </c>
    </row>
    <row r="14" spans="1:14" ht="12.75">
      <c r="A14" s="1" t="s">
        <v>99</v>
      </c>
      <c r="B14" s="2" t="s">
        <v>100</v>
      </c>
      <c r="C14" s="19"/>
      <c r="D14" s="27"/>
      <c r="E14" s="33"/>
      <c r="F14" s="35"/>
      <c r="G14" s="33"/>
      <c r="H14" s="27"/>
      <c r="I14" s="33"/>
      <c r="J14" s="35"/>
      <c r="K14" s="33"/>
      <c r="L14" s="35"/>
      <c r="M14" s="49"/>
      <c r="N14" s="42"/>
    </row>
    <row r="15" spans="1:14" ht="12.75">
      <c r="A15" s="1" t="s">
        <v>101</v>
      </c>
      <c r="B15" s="2" t="s">
        <v>102</v>
      </c>
      <c r="C15" s="19"/>
      <c r="D15" s="27"/>
      <c r="E15" s="33"/>
      <c r="F15" s="35"/>
      <c r="G15" s="33"/>
      <c r="H15" s="27"/>
      <c r="I15" s="33"/>
      <c r="J15" s="35"/>
      <c r="K15" s="33"/>
      <c r="L15" s="35"/>
      <c r="M15" s="49"/>
      <c r="N15" s="42"/>
    </row>
    <row r="16" spans="1:14" ht="12.75">
      <c r="A16" s="1" t="s">
        <v>10</v>
      </c>
      <c r="B16" s="2" t="s">
        <v>11</v>
      </c>
      <c r="C16" s="19">
        <v>781202</v>
      </c>
      <c r="D16" s="27">
        <v>781896</v>
      </c>
      <c r="E16" s="33">
        <v>785364</v>
      </c>
      <c r="F16" s="35">
        <v>778488</v>
      </c>
      <c r="G16" s="33">
        <v>785364</v>
      </c>
      <c r="H16" s="27">
        <v>2014780</v>
      </c>
      <c r="I16" s="33">
        <v>963426</v>
      </c>
      <c r="J16" s="35">
        <v>954847</v>
      </c>
      <c r="K16" s="33">
        <v>963426</v>
      </c>
      <c r="L16" s="35">
        <v>963426</v>
      </c>
      <c r="M16" s="49">
        <v>963426</v>
      </c>
      <c r="N16" s="42">
        <v>1004169</v>
      </c>
    </row>
    <row r="17" spans="1:14" ht="12.75" customHeight="1">
      <c r="A17" s="1" t="s">
        <v>103</v>
      </c>
      <c r="B17" s="2" t="s">
        <v>104</v>
      </c>
      <c r="C17" s="19"/>
      <c r="D17" s="27"/>
      <c r="E17" s="33"/>
      <c r="F17" s="35"/>
      <c r="G17" s="33"/>
      <c r="H17" s="27"/>
      <c r="I17" s="33"/>
      <c r="J17" s="35"/>
      <c r="K17" s="33"/>
      <c r="L17" s="35"/>
      <c r="M17" s="49"/>
      <c r="N17" s="42"/>
    </row>
    <row r="18" spans="1:14" ht="12.75" customHeight="1">
      <c r="A18" s="1" t="s">
        <v>12</v>
      </c>
      <c r="B18" s="2" t="s">
        <v>13</v>
      </c>
      <c r="C18" s="19">
        <v>9569</v>
      </c>
      <c r="D18" s="27">
        <v>9569</v>
      </c>
      <c r="E18" s="33">
        <v>9569</v>
      </c>
      <c r="F18" s="35">
        <v>9569</v>
      </c>
      <c r="G18" s="33">
        <v>9569</v>
      </c>
      <c r="H18" s="27">
        <v>19138</v>
      </c>
      <c r="I18" s="33">
        <v>9569</v>
      </c>
      <c r="J18" s="35">
        <v>9569</v>
      </c>
      <c r="K18" s="33">
        <v>9569</v>
      </c>
      <c r="L18" s="35">
        <v>9569</v>
      </c>
      <c r="M18" s="49">
        <v>9569</v>
      </c>
      <c r="N18" s="42">
        <v>10000</v>
      </c>
    </row>
    <row r="19" spans="1:14" ht="12.75">
      <c r="A19" s="1" t="s">
        <v>105</v>
      </c>
      <c r="B19" s="2" t="s">
        <v>106</v>
      </c>
      <c r="C19" s="19"/>
      <c r="D19" s="27"/>
      <c r="E19" s="33"/>
      <c r="F19" s="35"/>
      <c r="G19" s="33"/>
      <c r="H19" s="27"/>
      <c r="I19" s="33"/>
      <c r="J19" s="35"/>
      <c r="K19" s="33"/>
      <c r="L19" s="35"/>
      <c r="M19" s="49"/>
      <c r="N19" s="42"/>
    </row>
    <row r="20" spans="1:14" ht="12.75">
      <c r="A20" s="1" t="s">
        <v>14</v>
      </c>
      <c r="B20" s="2" t="s">
        <v>15</v>
      </c>
      <c r="C20" s="19">
        <v>1069342</v>
      </c>
      <c r="D20" s="27">
        <v>1170265</v>
      </c>
      <c r="E20" s="33">
        <v>1150805</v>
      </c>
      <c r="F20" s="35">
        <v>1191259</v>
      </c>
      <c r="G20" s="33">
        <v>1142442</v>
      </c>
      <c r="H20" s="27">
        <v>1060991</v>
      </c>
      <c r="I20" s="33">
        <v>2912984</v>
      </c>
      <c r="J20" s="35">
        <v>22736436</v>
      </c>
      <c r="K20" s="33">
        <v>2920373</v>
      </c>
      <c r="L20" s="35">
        <v>942421</v>
      </c>
      <c r="M20" s="49">
        <v>942421</v>
      </c>
      <c r="N20" s="42">
        <v>979994</v>
      </c>
    </row>
    <row r="21" spans="1:14" ht="12.75">
      <c r="A21" s="1" t="s">
        <v>16</v>
      </c>
      <c r="B21" s="2" t="s">
        <v>17</v>
      </c>
      <c r="C21" s="19">
        <v>303794</v>
      </c>
      <c r="D21" s="27">
        <v>304499</v>
      </c>
      <c r="E21" s="33">
        <v>308021</v>
      </c>
      <c r="F21" s="35">
        <v>307350</v>
      </c>
      <c r="G21" s="33">
        <v>308318</v>
      </c>
      <c r="H21" s="27">
        <v>736099</v>
      </c>
      <c r="I21" s="33">
        <v>362702</v>
      </c>
      <c r="J21" s="35">
        <v>361879</v>
      </c>
      <c r="K21" s="33">
        <v>362702</v>
      </c>
      <c r="L21" s="35">
        <v>362702</v>
      </c>
      <c r="M21" s="49">
        <v>362702</v>
      </c>
      <c r="N21" s="42">
        <v>376374</v>
      </c>
    </row>
    <row r="22" spans="1:14" ht="12.75">
      <c r="A22" s="1" t="s">
        <v>18</v>
      </c>
      <c r="B22" s="2" t="s">
        <v>19</v>
      </c>
      <c r="C22" s="19">
        <v>770442</v>
      </c>
      <c r="D22" s="27">
        <v>772150</v>
      </c>
      <c r="E22" s="33">
        <v>780688</v>
      </c>
      <c r="F22" s="35">
        <v>778874</v>
      </c>
      <c r="G22" s="33">
        <v>781403</v>
      </c>
      <c r="H22" s="27">
        <v>1869200</v>
      </c>
      <c r="I22" s="33">
        <v>918744</v>
      </c>
      <c r="J22" s="35">
        <v>916511</v>
      </c>
      <c r="K22" s="33">
        <v>918744</v>
      </c>
      <c r="L22" s="35">
        <v>918744</v>
      </c>
      <c r="M22" s="49">
        <v>918744</v>
      </c>
      <c r="N22" s="42">
        <v>953664</v>
      </c>
    </row>
    <row r="23" spans="1:14" ht="12.75">
      <c r="A23" s="1" t="s">
        <v>107</v>
      </c>
      <c r="B23" s="2" t="s">
        <v>108</v>
      </c>
      <c r="C23" s="19"/>
      <c r="D23" s="27"/>
      <c r="E23" s="33"/>
      <c r="F23" s="35"/>
      <c r="G23" s="33"/>
      <c r="H23" s="27"/>
      <c r="I23" s="33"/>
      <c r="J23" s="35"/>
      <c r="K23" s="33"/>
      <c r="L23" s="35"/>
      <c r="M23" s="49"/>
      <c r="N23" s="42"/>
    </row>
    <row r="24" spans="1:14" ht="12.75">
      <c r="A24" s="1" t="s">
        <v>109</v>
      </c>
      <c r="B24" s="2" t="s">
        <v>110</v>
      </c>
      <c r="C24" s="19"/>
      <c r="D24" s="27"/>
      <c r="E24" s="33"/>
      <c r="F24" s="35"/>
      <c r="G24" s="33"/>
      <c r="H24" s="27"/>
      <c r="I24" s="33"/>
      <c r="J24" s="35"/>
      <c r="K24" s="33"/>
      <c r="L24" s="35"/>
      <c r="M24" s="49"/>
      <c r="N24" s="42"/>
    </row>
    <row r="25" spans="1:14" ht="12.75">
      <c r="A25" s="1" t="s">
        <v>20</v>
      </c>
      <c r="B25" s="2" t="s">
        <v>21</v>
      </c>
      <c r="C25" s="19">
        <v>874489</v>
      </c>
      <c r="D25" s="27">
        <v>874929</v>
      </c>
      <c r="E25" s="33">
        <v>877128</v>
      </c>
      <c r="F25" s="35">
        <v>868812</v>
      </c>
      <c r="G25" s="33">
        <v>875440</v>
      </c>
      <c r="H25" s="27">
        <v>2287004</v>
      </c>
      <c r="I25" s="33">
        <v>1076839</v>
      </c>
      <c r="J25" s="35">
        <v>1066885</v>
      </c>
      <c r="K25" s="33">
        <v>1076839</v>
      </c>
      <c r="L25" s="35">
        <v>1076839</v>
      </c>
      <c r="M25" s="49">
        <v>1076839</v>
      </c>
      <c r="N25" s="42">
        <v>1123639</v>
      </c>
    </row>
    <row r="26" spans="1:14" ht="12.75">
      <c r="A26" s="1" t="s">
        <v>111</v>
      </c>
      <c r="B26" s="2" t="s">
        <v>22</v>
      </c>
      <c r="C26" s="19">
        <v>1200629</v>
      </c>
      <c r="D26" s="27">
        <v>1200629</v>
      </c>
      <c r="E26" s="33">
        <v>1200629</v>
      </c>
      <c r="F26" s="35">
        <v>1200629</v>
      </c>
      <c r="G26" s="33">
        <v>1200629</v>
      </c>
      <c r="H26" s="27">
        <v>1200629</v>
      </c>
      <c r="I26" s="33">
        <v>1200629</v>
      </c>
      <c r="J26" s="35">
        <v>1200629</v>
      </c>
      <c r="K26" s="33">
        <v>1200629</v>
      </c>
      <c r="L26" s="35">
        <v>1200629</v>
      </c>
      <c r="M26" s="49">
        <v>1200629</v>
      </c>
      <c r="N26" s="42">
        <v>1254657</v>
      </c>
    </row>
    <row r="27" spans="1:14" ht="12.75">
      <c r="A27" s="1" t="s">
        <v>112</v>
      </c>
      <c r="B27" s="2" t="s">
        <v>113</v>
      </c>
      <c r="C27" s="19"/>
      <c r="D27" s="27"/>
      <c r="E27" s="33"/>
      <c r="F27" s="35"/>
      <c r="G27" s="33"/>
      <c r="H27" s="27"/>
      <c r="I27" s="33"/>
      <c r="J27" s="35"/>
      <c r="K27" s="33"/>
      <c r="L27" s="35"/>
      <c r="M27" s="49"/>
      <c r="N27" s="42"/>
    </row>
    <row r="28" spans="1:14" ht="12.75">
      <c r="A28" s="1" t="s">
        <v>114</v>
      </c>
      <c r="B28" s="2" t="s">
        <v>115</v>
      </c>
      <c r="C28" s="19"/>
      <c r="D28" s="27"/>
      <c r="E28" s="33"/>
      <c r="F28" s="35">
        <v>3539136</v>
      </c>
      <c r="G28" s="33"/>
      <c r="H28" s="27"/>
      <c r="I28" s="33"/>
      <c r="J28" s="35"/>
      <c r="K28" s="33"/>
      <c r="L28" s="35"/>
      <c r="M28" s="49"/>
      <c r="N28" s="42"/>
    </row>
    <row r="29" spans="1:14" ht="12.75">
      <c r="A29" s="1" t="s">
        <v>116</v>
      </c>
      <c r="B29" s="2" t="s">
        <v>23</v>
      </c>
      <c r="C29" s="19">
        <v>120388</v>
      </c>
      <c r="D29" s="27">
        <v>119716</v>
      </c>
      <c r="E29" s="33">
        <v>155272</v>
      </c>
      <c r="F29" s="35">
        <v>120361</v>
      </c>
      <c r="G29" s="33">
        <v>120269</v>
      </c>
      <c r="H29" s="27">
        <v>196367</v>
      </c>
      <c r="I29" s="33">
        <v>413726</v>
      </c>
      <c r="J29" s="35">
        <v>826369</v>
      </c>
      <c r="K29" s="33">
        <v>409440</v>
      </c>
      <c r="L29" s="35">
        <v>442334</v>
      </c>
      <c r="M29" s="49">
        <v>386594</v>
      </c>
      <c r="N29" s="42">
        <v>458429</v>
      </c>
    </row>
    <row r="30" spans="1:14" ht="12.75">
      <c r="A30" s="1" t="s">
        <v>117</v>
      </c>
      <c r="B30" s="2" t="s">
        <v>118</v>
      </c>
      <c r="C30" s="19"/>
      <c r="D30" s="27"/>
      <c r="E30" s="33"/>
      <c r="F30" s="35"/>
      <c r="G30" s="33"/>
      <c r="H30" s="27"/>
      <c r="I30" s="33"/>
      <c r="J30" s="35"/>
      <c r="K30" s="33"/>
      <c r="L30" s="35"/>
      <c r="M30" s="49"/>
      <c r="N30" s="42"/>
    </row>
    <row r="31" spans="1:14" ht="12.75">
      <c r="A31" s="1" t="s">
        <v>119</v>
      </c>
      <c r="B31" s="2" t="s">
        <v>120</v>
      </c>
      <c r="C31" s="19"/>
      <c r="D31" s="27"/>
      <c r="E31" s="33"/>
      <c r="F31" s="35"/>
      <c r="G31" s="33"/>
      <c r="H31" s="27"/>
      <c r="I31" s="33"/>
      <c r="J31" s="35"/>
      <c r="K31" s="33"/>
      <c r="L31" s="35"/>
      <c r="M31" s="49"/>
      <c r="N31" s="42"/>
    </row>
    <row r="32" spans="1:14" ht="25.5">
      <c r="A32" s="1" t="s">
        <v>121</v>
      </c>
      <c r="B32" s="2" t="s">
        <v>122</v>
      </c>
      <c r="C32" s="19"/>
      <c r="D32" s="27"/>
      <c r="E32" s="33">
        <v>2279076</v>
      </c>
      <c r="F32" s="35"/>
      <c r="G32" s="33"/>
      <c r="H32" s="27">
        <v>2116035</v>
      </c>
      <c r="I32" s="33"/>
      <c r="J32" s="35"/>
      <c r="K32" s="33"/>
      <c r="L32" s="35">
        <v>2116035</v>
      </c>
      <c r="M32" s="49"/>
      <c r="N32" s="42">
        <v>517242</v>
      </c>
    </row>
    <row r="33" spans="1:14" ht="12.75">
      <c r="A33" s="1" t="s">
        <v>123</v>
      </c>
      <c r="B33" s="2" t="s">
        <v>124</v>
      </c>
      <c r="C33" s="19"/>
      <c r="D33" s="27"/>
      <c r="E33" s="33"/>
      <c r="F33" s="35"/>
      <c r="G33" s="33"/>
      <c r="H33" s="27"/>
      <c r="I33" s="33"/>
      <c r="J33" s="35"/>
      <c r="K33" s="33"/>
      <c r="L33" s="35"/>
      <c r="M33" s="49"/>
      <c r="N33" s="42"/>
    </row>
    <row r="34" spans="1:14" ht="25.5">
      <c r="A34" s="1" t="s">
        <v>125</v>
      </c>
      <c r="B34" s="2" t="s">
        <v>122</v>
      </c>
      <c r="C34" s="19"/>
      <c r="D34" s="27"/>
      <c r="E34" s="33">
        <v>556913</v>
      </c>
      <c r="F34" s="35"/>
      <c r="G34" s="33"/>
      <c r="H34" s="27">
        <v>517242</v>
      </c>
      <c r="I34" s="33"/>
      <c r="J34" s="35"/>
      <c r="K34" s="33"/>
      <c r="L34" s="35">
        <v>517242</v>
      </c>
      <c r="M34" s="49"/>
      <c r="N34" s="42">
        <v>2116035</v>
      </c>
    </row>
    <row r="35" spans="1:14" ht="12.75">
      <c r="A35" s="1" t="s">
        <v>126</v>
      </c>
      <c r="B35" s="2" t="s">
        <v>127</v>
      </c>
      <c r="C35" s="19"/>
      <c r="D35" s="27"/>
      <c r="E35" s="33"/>
      <c r="F35" s="35"/>
      <c r="G35" s="33"/>
      <c r="H35" s="27"/>
      <c r="I35" s="33"/>
      <c r="J35" s="35"/>
      <c r="K35" s="33"/>
      <c r="L35" s="35"/>
      <c r="M35" s="49"/>
      <c r="N35" s="42"/>
    </row>
    <row r="36" spans="1:14" ht="12.75" customHeight="1">
      <c r="A36" s="1" t="s">
        <v>128</v>
      </c>
      <c r="B36" s="2" t="s">
        <v>122</v>
      </c>
      <c r="C36" s="19"/>
      <c r="D36" s="27"/>
      <c r="E36" s="33"/>
      <c r="F36" s="35"/>
      <c r="G36" s="33"/>
      <c r="H36" s="27"/>
      <c r="I36" s="33"/>
      <c r="J36" s="35"/>
      <c r="K36" s="33"/>
      <c r="L36" s="35"/>
      <c r="M36" s="49"/>
      <c r="N36" s="42"/>
    </row>
    <row r="37" spans="1:14" ht="25.5">
      <c r="A37" s="1" t="s">
        <v>129</v>
      </c>
      <c r="B37" s="2" t="s">
        <v>130</v>
      </c>
      <c r="C37" s="19"/>
      <c r="D37" s="27"/>
      <c r="E37" s="33"/>
      <c r="F37" s="35"/>
      <c r="G37" s="33"/>
      <c r="H37" s="27"/>
      <c r="I37" s="33"/>
      <c r="J37" s="35"/>
      <c r="K37" s="33"/>
      <c r="L37" s="35"/>
      <c r="M37" s="49"/>
      <c r="N37" s="42"/>
    </row>
    <row r="38" spans="1:14" ht="12.75">
      <c r="A38" s="1" t="s">
        <v>131</v>
      </c>
      <c r="B38" s="2" t="s">
        <v>132</v>
      </c>
      <c r="C38" s="19"/>
      <c r="D38" s="27"/>
      <c r="E38" s="33"/>
      <c r="F38" s="35"/>
      <c r="G38" s="33"/>
      <c r="H38" s="27"/>
      <c r="I38" s="33"/>
      <c r="J38" s="35"/>
      <c r="K38" s="33"/>
      <c r="L38" s="35"/>
      <c r="M38" s="49"/>
      <c r="N38" s="42"/>
    </row>
    <row r="39" spans="1:14" ht="12.75">
      <c r="A39" s="1" t="s">
        <v>133</v>
      </c>
      <c r="B39" s="2" t="s">
        <v>24</v>
      </c>
      <c r="C39" s="19">
        <v>779195</v>
      </c>
      <c r="D39" s="27">
        <v>1209287</v>
      </c>
      <c r="E39" s="33">
        <v>1089206</v>
      </c>
      <c r="F39" s="35">
        <v>1196186</v>
      </c>
      <c r="G39" s="33">
        <v>961940</v>
      </c>
      <c r="H39" s="27">
        <v>559717</v>
      </c>
      <c r="I39" s="33">
        <v>1648498</v>
      </c>
      <c r="J39" s="35">
        <v>798330</v>
      </c>
      <c r="K39" s="33">
        <v>802362</v>
      </c>
      <c r="L39" s="35">
        <v>906028</v>
      </c>
      <c r="M39" s="49">
        <v>809236</v>
      </c>
      <c r="N39" s="42">
        <v>829796</v>
      </c>
    </row>
    <row r="40" spans="1:14" ht="12.75">
      <c r="A40" s="1" t="s">
        <v>134</v>
      </c>
      <c r="B40" s="2" t="s">
        <v>38</v>
      </c>
      <c r="C40" s="19">
        <v>441751</v>
      </c>
      <c r="D40" s="27">
        <v>456894</v>
      </c>
      <c r="E40" s="33">
        <v>426608</v>
      </c>
      <c r="F40" s="35">
        <v>1055283</v>
      </c>
      <c r="G40" s="33">
        <v>621915</v>
      </c>
      <c r="H40" s="27">
        <v>658345</v>
      </c>
      <c r="I40" s="33">
        <v>1122068</v>
      </c>
      <c r="J40" s="35">
        <v>991241</v>
      </c>
      <c r="K40" s="33">
        <v>910934</v>
      </c>
      <c r="L40" s="35">
        <v>907954</v>
      </c>
      <c r="M40" s="49">
        <v>995090</v>
      </c>
      <c r="N40" s="42">
        <v>858926</v>
      </c>
    </row>
    <row r="41" spans="1:14" ht="12.75">
      <c r="A41" s="1" t="s">
        <v>135</v>
      </c>
      <c r="B41" s="2" t="s">
        <v>136</v>
      </c>
      <c r="C41" s="19"/>
      <c r="D41" s="27"/>
      <c r="E41" s="33"/>
      <c r="F41" s="35"/>
      <c r="G41" s="33"/>
      <c r="H41" s="27"/>
      <c r="I41" s="33"/>
      <c r="J41" s="35"/>
      <c r="K41" s="33"/>
      <c r="L41" s="35"/>
      <c r="M41" s="49"/>
      <c r="N41" s="42"/>
    </row>
    <row r="42" spans="1:14" ht="12.75">
      <c r="A42" s="1" t="s">
        <v>137</v>
      </c>
      <c r="B42" s="2" t="s">
        <v>138</v>
      </c>
      <c r="C42" s="19"/>
      <c r="D42" s="27"/>
      <c r="E42" s="33"/>
      <c r="F42" s="35"/>
      <c r="G42" s="33"/>
      <c r="H42" s="27"/>
      <c r="I42" s="33"/>
      <c r="J42" s="35"/>
      <c r="K42" s="33"/>
      <c r="L42" s="35"/>
      <c r="M42" s="49"/>
      <c r="N42" s="42"/>
    </row>
    <row r="43" spans="1:14" ht="12.75">
      <c r="A43" s="1" t="s">
        <v>139</v>
      </c>
      <c r="B43" s="2" t="s">
        <v>140</v>
      </c>
      <c r="C43" s="19"/>
      <c r="D43" s="27"/>
      <c r="E43" s="33"/>
      <c r="F43" s="35"/>
      <c r="G43" s="33"/>
      <c r="H43" s="27"/>
      <c r="I43" s="33"/>
      <c r="J43" s="35"/>
      <c r="K43" s="33"/>
      <c r="L43" s="35"/>
      <c r="M43" s="49"/>
      <c r="N43" s="42"/>
    </row>
    <row r="44" spans="1:14" ht="12.75">
      <c r="A44" s="1" t="s">
        <v>141</v>
      </c>
      <c r="B44" s="2" t="s">
        <v>142</v>
      </c>
      <c r="C44" s="19"/>
      <c r="D44" s="27"/>
      <c r="E44" s="33"/>
      <c r="F44" s="35"/>
      <c r="G44" s="33"/>
      <c r="H44" s="27"/>
      <c r="I44" s="33"/>
      <c r="J44" s="35"/>
      <c r="K44" s="33">
        <v>1074884</v>
      </c>
      <c r="L44" s="35"/>
      <c r="M44" s="49"/>
      <c r="N44" s="42"/>
    </row>
    <row r="45" spans="1:14" ht="12.75">
      <c r="A45" s="1" t="s">
        <v>143</v>
      </c>
      <c r="B45" s="2" t="s">
        <v>144</v>
      </c>
      <c r="C45" s="19"/>
      <c r="D45" s="27"/>
      <c r="E45" s="33"/>
      <c r="F45" s="35"/>
      <c r="G45" s="33"/>
      <c r="H45" s="27"/>
      <c r="I45" s="33"/>
      <c r="J45" s="35"/>
      <c r="K45" s="33"/>
      <c r="L45" s="35"/>
      <c r="M45" s="49"/>
      <c r="N45" s="42">
        <v>811720</v>
      </c>
    </row>
    <row r="46" spans="1:14" ht="12.75">
      <c r="A46" s="1" t="s">
        <v>145</v>
      </c>
      <c r="B46" s="2" t="s">
        <v>146</v>
      </c>
      <c r="C46" s="19"/>
      <c r="D46" s="27"/>
      <c r="E46" s="33">
        <v>576500</v>
      </c>
      <c r="F46" s="35">
        <v>115300</v>
      </c>
      <c r="G46" s="33"/>
      <c r="H46" s="27">
        <v>691800</v>
      </c>
      <c r="I46" s="33"/>
      <c r="J46" s="35"/>
      <c r="K46" s="33"/>
      <c r="L46" s="35"/>
      <c r="M46" s="49"/>
      <c r="N46" s="42"/>
    </row>
    <row r="47" spans="1:14" ht="12.75">
      <c r="A47" s="1" t="s">
        <v>147</v>
      </c>
      <c r="B47" s="2" t="s">
        <v>148</v>
      </c>
      <c r="C47" s="19"/>
      <c r="D47" s="27"/>
      <c r="E47" s="33"/>
      <c r="F47" s="35"/>
      <c r="G47" s="33"/>
      <c r="H47" s="27"/>
      <c r="I47" s="33"/>
      <c r="J47" s="35"/>
      <c r="K47" s="33"/>
      <c r="L47" s="35"/>
      <c r="M47" s="49"/>
      <c r="N47" s="42"/>
    </row>
    <row r="48" spans="1:14" ht="12.75">
      <c r="A48" s="1" t="s">
        <v>149</v>
      </c>
      <c r="B48" s="2" t="s">
        <v>150</v>
      </c>
      <c r="C48" s="19"/>
      <c r="D48" s="27"/>
      <c r="E48" s="33"/>
      <c r="F48" s="35"/>
      <c r="G48" s="33"/>
      <c r="H48" s="27"/>
      <c r="I48" s="33"/>
      <c r="J48" s="35"/>
      <c r="K48" s="33"/>
      <c r="L48" s="35"/>
      <c r="M48" s="49"/>
      <c r="N48" s="42">
        <v>2800000</v>
      </c>
    </row>
    <row r="49" spans="1:14" ht="12.75">
      <c r="A49" s="1" t="s">
        <v>151</v>
      </c>
      <c r="B49" s="2" t="s">
        <v>152</v>
      </c>
      <c r="C49" s="19"/>
      <c r="D49" s="27"/>
      <c r="E49" s="33">
        <v>385800</v>
      </c>
      <c r="F49" s="35">
        <v>96450</v>
      </c>
      <c r="G49" s="33"/>
      <c r="H49" s="27"/>
      <c r="I49" s="33"/>
      <c r="J49" s="35"/>
      <c r="K49" s="33"/>
      <c r="L49" s="35"/>
      <c r="M49" s="49"/>
      <c r="N49" s="42"/>
    </row>
    <row r="50" spans="1:14" s="8" customFormat="1" ht="12.75">
      <c r="A50" s="4" t="s">
        <v>153</v>
      </c>
      <c r="B50" s="5" t="s">
        <v>154</v>
      </c>
      <c r="C50" s="7">
        <f>SUM(C51:C90)</f>
        <v>3323263</v>
      </c>
      <c r="D50" s="7">
        <f aca="true" t="shared" si="1" ref="D50:N50">SUM(D51:D90)</f>
        <v>3642388</v>
      </c>
      <c r="E50" s="30">
        <f t="shared" si="1"/>
        <v>4411492</v>
      </c>
      <c r="F50" s="30">
        <f t="shared" si="1"/>
        <v>4558553</v>
      </c>
      <c r="G50" s="30">
        <f t="shared" si="1"/>
        <v>3201844</v>
      </c>
      <c r="H50" s="7">
        <f t="shared" si="1"/>
        <v>4987732</v>
      </c>
      <c r="I50" s="30">
        <f t="shared" si="1"/>
        <v>3930564</v>
      </c>
      <c r="J50" s="30">
        <f t="shared" si="1"/>
        <v>8383552</v>
      </c>
      <c r="K50" s="7">
        <f t="shared" si="1"/>
        <v>4249969</v>
      </c>
      <c r="L50" s="30">
        <f t="shared" si="1"/>
        <v>3874942</v>
      </c>
      <c r="M50" s="30">
        <f t="shared" si="1"/>
        <v>3427951</v>
      </c>
      <c r="N50" s="7">
        <f t="shared" si="1"/>
        <v>5447858</v>
      </c>
    </row>
    <row r="51" spans="1:14" ht="12.75">
      <c r="A51" s="1" t="s">
        <v>155</v>
      </c>
      <c r="B51" s="2" t="s">
        <v>89</v>
      </c>
      <c r="C51" s="19"/>
      <c r="D51" s="27"/>
      <c r="E51" s="33"/>
      <c r="F51" s="35"/>
      <c r="G51" s="33"/>
      <c r="H51" s="27"/>
      <c r="I51" s="33"/>
      <c r="J51" s="35"/>
      <c r="K51" s="33"/>
      <c r="L51" s="35"/>
      <c r="M51" s="49"/>
      <c r="N51" s="42"/>
    </row>
    <row r="52" spans="1:14" ht="12.75">
      <c r="A52" s="1" t="s">
        <v>156</v>
      </c>
      <c r="B52" s="2" t="s">
        <v>3</v>
      </c>
      <c r="C52" s="19">
        <v>1106270</v>
      </c>
      <c r="D52" s="27">
        <v>1144876</v>
      </c>
      <c r="E52" s="33">
        <v>1144876</v>
      </c>
      <c r="F52" s="35">
        <v>1029055</v>
      </c>
      <c r="G52" s="33">
        <v>1029055</v>
      </c>
      <c r="H52" s="27">
        <v>1029055</v>
      </c>
      <c r="I52" s="33">
        <v>1029055</v>
      </c>
      <c r="J52" s="35">
        <v>1029055</v>
      </c>
      <c r="K52" s="33">
        <v>1029055</v>
      </c>
      <c r="L52" s="35">
        <v>1029055</v>
      </c>
      <c r="M52" s="49">
        <v>1029055</v>
      </c>
      <c r="N52" s="42">
        <v>1075363</v>
      </c>
    </row>
    <row r="53" spans="1:14" ht="12.75">
      <c r="A53" s="1" t="s">
        <v>157</v>
      </c>
      <c r="B53" s="2" t="s">
        <v>92</v>
      </c>
      <c r="C53" s="19"/>
      <c r="D53" s="27"/>
      <c r="E53" s="33"/>
      <c r="F53" s="35"/>
      <c r="G53" s="33"/>
      <c r="H53" s="27"/>
      <c r="I53" s="33"/>
      <c r="J53" s="35"/>
      <c r="K53" s="33"/>
      <c r="L53" s="35"/>
      <c r="M53" s="49"/>
      <c r="N53" s="42"/>
    </row>
    <row r="54" spans="1:14" ht="25.5">
      <c r="A54" s="1" t="s">
        <v>158</v>
      </c>
      <c r="B54" s="2" t="s">
        <v>159</v>
      </c>
      <c r="C54" s="19"/>
      <c r="D54" s="27"/>
      <c r="E54" s="33"/>
      <c r="F54" s="35"/>
      <c r="G54" s="33"/>
      <c r="H54" s="27"/>
      <c r="I54" s="33"/>
      <c r="J54" s="35"/>
      <c r="K54" s="33"/>
      <c r="L54" s="35"/>
      <c r="M54" s="49"/>
      <c r="N54" s="42"/>
    </row>
    <row r="55" spans="1:14" ht="12.75">
      <c r="A55" s="1" t="s">
        <v>160</v>
      </c>
      <c r="B55" s="2" t="s">
        <v>94</v>
      </c>
      <c r="C55" s="19"/>
      <c r="D55" s="27"/>
      <c r="E55" s="33"/>
      <c r="F55" s="35"/>
      <c r="G55" s="33"/>
      <c r="H55" s="27"/>
      <c r="I55" s="33"/>
      <c r="J55" s="35"/>
      <c r="K55" s="33"/>
      <c r="L55" s="35"/>
      <c r="M55" s="49"/>
      <c r="N55" s="42"/>
    </row>
    <row r="56" spans="1:14" ht="12.75">
      <c r="A56" s="1" t="s">
        <v>25</v>
      </c>
      <c r="B56" s="2" t="s">
        <v>26</v>
      </c>
      <c r="C56" s="19">
        <v>232315</v>
      </c>
      <c r="D56" s="27">
        <v>240421</v>
      </c>
      <c r="E56" s="33">
        <v>240421</v>
      </c>
      <c r="F56" s="35">
        <v>216099</v>
      </c>
      <c r="G56" s="33">
        <v>216099</v>
      </c>
      <c r="H56" s="27">
        <v>216099</v>
      </c>
      <c r="I56" s="33">
        <v>216099</v>
      </c>
      <c r="J56" s="35">
        <v>216099</v>
      </c>
      <c r="K56" s="33">
        <v>216099</v>
      </c>
      <c r="L56" s="35">
        <v>216099</v>
      </c>
      <c r="M56" s="49">
        <v>216099</v>
      </c>
      <c r="N56" s="42">
        <v>225827</v>
      </c>
    </row>
    <row r="57" spans="1:14" ht="12.75">
      <c r="A57" s="1" t="s">
        <v>161</v>
      </c>
      <c r="B57" s="2" t="s">
        <v>98</v>
      </c>
      <c r="C57" s="19"/>
      <c r="D57" s="27"/>
      <c r="E57" s="33"/>
      <c r="F57" s="35"/>
      <c r="G57" s="33"/>
      <c r="H57" s="27"/>
      <c r="I57" s="33"/>
      <c r="J57" s="35"/>
      <c r="K57" s="33"/>
      <c r="L57" s="35"/>
      <c r="M57" s="49"/>
      <c r="N57" s="42"/>
    </row>
    <row r="58" spans="1:14" ht="12.75">
      <c r="A58" s="1" t="s">
        <v>27</v>
      </c>
      <c r="B58" s="2" t="s">
        <v>28</v>
      </c>
      <c r="C58" s="19">
        <v>625339</v>
      </c>
      <c r="D58" s="27">
        <v>643529</v>
      </c>
      <c r="E58" s="33">
        <v>643529</v>
      </c>
      <c r="F58" s="35">
        <v>588958</v>
      </c>
      <c r="G58" s="33">
        <v>588958</v>
      </c>
      <c r="H58" s="27">
        <v>588958</v>
      </c>
      <c r="I58" s="33">
        <v>588958</v>
      </c>
      <c r="J58" s="35">
        <v>588958</v>
      </c>
      <c r="K58" s="33">
        <v>588958</v>
      </c>
      <c r="L58" s="35">
        <v>588958</v>
      </c>
      <c r="M58" s="49">
        <v>588958</v>
      </c>
      <c r="N58" s="42">
        <v>615461</v>
      </c>
    </row>
    <row r="59" spans="1:14" ht="12.75">
      <c r="A59" s="1" t="s">
        <v>162</v>
      </c>
      <c r="B59" s="2" t="s">
        <v>100</v>
      </c>
      <c r="C59" s="19"/>
      <c r="D59" s="27"/>
      <c r="E59" s="33"/>
      <c r="F59" s="35"/>
      <c r="G59" s="33"/>
      <c r="H59" s="27"/>
      <c r="I59" s="33"/>
      <c r="J59" s="35"/>
      <c r="K59" s="33"/>
      <c r="L59" s="35"/>
      <c r="M59" s="49"/>
      <c r="N59" s="42"/>
    </row>
    <row r="60" spans="1:14" ht="12.75">
      <c r="A60" s="1" t="s">
        <v>163</v>
      </c>
      <c r="B60" s="2" t="s">
        <v>102</v>
      </c>
      <c r="C60" s="19"/>
      <c r="D60" s="27"/>
      <c r="E60" s="33"/>
      <c r="F60" s="35"/>
      <c r="G60" s="33"/>
      <c r="H60" s="27"/>
      <c r="I60" s="33"/>
      <c r="J60" s="35"/>
      <c r="K60" s="33"/>
      <c r="L60" s="35"/>
      <c r="M60" s="49"/>
      <c r="N60" s="42"/>
    </row>
    <row r="61" spans="1:14" ht="12.75">
      <c r="A61" s="1" t="s">
        <v>29</v>
      </c>
      <c r="B61" s="2" t="s">
        <v>30</v>
      </c>
      <c r="C61" s="19">
        <v>315169</v>
      </c>
      <c r="D61" s="27">
        <v>326629</v>
      </c>
      <c r="E61" s="33">
        <v>326629</v>
      </c>
      <c r="F61" s="35">
        <v>292247</v>
      </c>
      <c r="G61" s="33">
        <v>292247</v>
      </c>
      <c r="H61" s="27">
        <v>758656</v>
      </c>
      <c r="I61" s="33">
        <v>362972</v>
      </c>
      <c r="J61" s="35">
        <v>362972</v>
      </c>
      <c r="K61" s="33">
        <v>362972</v>
      </c>
      <c r="L61" s="35">
        <v>362972</v>
      </c>
      <c r="M61" s="49">
        <v>362972</v>
      </c>
      <c r="N61" s="42">
        <v>379304</v>
      </c>
    </row>
    <row r="62" spans="1:14" ht="12.75">
      <c r="A62" s="1" t="s">
        <v>164</v>
      </c>
      <c r="B62" s="2" t="s">
        <v>104</v>
      </c>
      <c r="C62" s="19"/>
      <c r="D62" s="27"/>
      <c r="E62" s="33"/>
      <c r="F62" s="35"/>
      <c r="G62" s="33"/>
      <c r="H62" s="27"/>
      <c r="I62" s="33"/>
      <c r="J62" s="35"/>
      <c r="K62" s="33"/>
      <c r="L62" s="35"/>
      <c r="M62" s="49"/>
      <c r="N62" s="42"/>
    </row>
    <row r="63" spans="1:14" ht="12.75">
      <c r="A63" s="1" t="s">
        <v>165</v>
      </c>
      <c r="B63" s="2" t="s">
        <v>13</v>
      </c>
      <c r="C63" s="19"/>
      <c r="D63" s="27"/>
      <c r="E63" s="33"/>
      <c r="F63" s="35"/>
      <c r="G63" s="33"/>
      <c r="H63" s="27"/>
      <c r="I63" s="33"/>
      <c r="J63" s="35"/>
      <c r="K63" s="33"/>
      <c r="L63" s="35"/>
      <c r="M63" s="49"/>
      <c r="N63" s="42"/>
    </row>
    <row r="64" spans="1:14" ht="12.75">
      <c r="A64" s="1" t="s">
        <v>166</v>
      </c>
      <c r="B64" s="2" t="s">
        <v>106</v>
      </c>
      <c r="C64" s="19"/>
      <c r="D64" s="27"/>
      <c r="E64" s="33"/>
      <c r="F64" s="35"/>
      <c r="G64" s="33"/>
      <c r="H64" s="27"/>
      <c r="I64" s="33"/>
      <c r="J64" s="35"/>
      <c r="K64" s="33"/>
      <c r="L64" s="35"/>
      <c r="M64" s="49"/>
      <c r="N64" s="42"/>
    </row>
    <row r="65" spans="1:14" ht="12.75">
      <c r="A65" s="1" t="s">
        <v>31</v>
      </c>
      <c r="B65" s="2" t="s">
        <v>32</v>
      </c>
      <c r="C65" s="19">
        <v>261040</v>
      </c>
      <c r="D65" s="27">
        <v>309720</v>
      </c>
      <c r="E65" s="33">
        <v>312403</v>
      </c>
      <c r="F65" s="35">
        <v>267889</v>
      </c>
      <c r="G65" s="33">
        <v>270229</v>
      </c>
      <c r="H65" s="27">
        <v>253141</v>
      </c>
      <c r="I65" s="33">
        <v>559899</v>
      </c>
      <c r="J65" s="35">
        <v>4976878</v>
      </c>
      <c r="K65" s="33">
        <v>559899</v>
      </c>
      <c r="L65" s="35">
        <v>221250</v>
      </c>
      <c r="M65" s="49">
        <v>221250</v>
      </c>
      <c r="N65" s="42">
        <v>231203</v>
      </c>
    </row>
    <row r="66" spans="1:14" ht="12.75">
      <c r="A66" s="1" t="s">
        <v>33</v>
      </c>
      <c r="B66" s="2" t="s">
        <v>34</v>
      </c>
      <c r="C66" s="19">
        <v>39695</v>
      </c>
      <c r="D66" s="27">
        <v>40795</v>
      </c>
      <c r="E66" s="33">
        <v>40795</v>
      </c>
      <c r="F66" s="35">
        <v>37493</v>
      </c>
      <c r="G66" s="33">
        <v>37493</v>
      </c>
      <c r="H66" s="27">
        <v>103003</v>
      </c>
      <c r="I66" s="33">
        <v>47124</v>
      </c>
      <c r="J66" s="35">
        <v>47124</v>
      </c>
      <c r="K66" s="33">
        <v>47124</v>
      </c>
      <c r="L66" s="35">
        <v>47124</v>
      </c>
      <c r="M66" s="49">
        <v>47124</v>
      </c>
      <c r="N66" s="42">
        <v>49245</v>
      </c>
    </row>
    <row r="67" spans="1:14" ht="12.75">
      <c r="A67" s="1" t="s">
        <v>35</v>
      </c>
      <c r="B67" s="2" t="s">
        <v>36</v>
      </c>
      <c r="C67" s="19">
        <v>105733</v>
      </c>
      <c r="D67" s="27">
        <v>108715</v>
      </c>
      <c r="E67" s="33">
        <v>108715</v>
      </c>
      <c r="F67" s="35">
        <v>99768</v>
      </c>
      <c r="G67" s="33">
        <v>99768</v>
      </c>
      <c r="H67" s="27">
        <v>270980</v>
      </c>
      <c r="I67" s="33">
        <v>125560</v>
      </c>
      <c r="J67" s="35">
        <v>125560</v>
      </c>
      <c r="K67" s="33">
        <v>125560</v>
      </c>
      <c r="L67" s="35">
        <v>125560</v>
      </c>
      <c r="M67" s="49">
        <v>125560</v>
      </c>
      <c r="N67" s="42">
        <v>131210</v>
      </c>
    </row>
    <row r="68" spans="1:14" ht="12.75">
      <c r="A68" s="1" t="s">
        <v>167</v>
      </c>
      <c r="B68" s="2" t="s">
        <v>110</v>
      </c>
      <c r="C68" s="19"/>
      <c r="D68" s="27"/>
      <c r="E68" s="33"/>
      <c r="F68" s="35"/>
      <c r="G68" s="33"/>
      <c r="H68" s="27"/>
      <c r="I68" s="33"/>
      <c r="J68" s="35"/>
      <c r="K68" s="33"/>
      <c r="L68" s="35"/>
      <c r="M68" s="49"/>
      <c r="N68" s="42"/>
    </row>
    <row r="69" spans="1:14" ht="12.75">
      <c r="A69" s="1" t="s">
        <v>37</v>
      </c>
      <c r="B69" s="2" t="s">
        <v>21</v>
      </c>
      <c r="C69" s="19">
        <v>379953</v>
      </c>
      <c r="D69" s="27">
        <v>393251</v>
      </c>
      <c r="E69" s="33">
        <v>393251</v>
      </c>
      <c r="F69" s="35">
        <v>353358</v>
      </c>
      <c r="G69" s="33">
        <v>353358</v>
      </c>
      <c r="H69" s="27">
        <v>998342</v>
      </c>
      <c r="I69" s="33">
        <v>450518</v>
      </c>
      <c r="J69" s="35">
        <v>450518</v>
      </c>
      <c r="K69" s="33">
        <v>450518</v>
      </c>
      <c r="L69" s="35">
        <v>450518</v>
      </c>
      <c r="M69" s="49">
        <v>450518</v>
      </c>
      <c r="N69" s="42">
        <v>470791</v>
      </c>
    </row>
    <row r="70" spans="1:14" ht="12.75">
      <c r="A70" s="1" t="s">
        <v>168</v>
      </c>
      <c r="B70" s="2" t="s">
        <v>113</v>
      </c>
      <c r="C70" s="19"/>
      <c r="D70" s="27"/>
      <c r="E70" s="33"/>
      <c r="F70" s="35"/>
      <c r="G70" s="33"/>
      <c r="H70" s="27"/>
      <c r="I70" s="33"/>
      <c r="J70" s="35"/>
      <c r="K70" s="33"/>
      <c r="L70" s="35"/>
      <c r="M70" s="49"/>
      <c r="N70" s="42"/>
    </row>
    <row r="71" spans="1:14" ht="12.75">
      <c r="A71" s="1" t="s">
        <v>169</v>
      </c>
      <c r="B71" s="2" t="s">
        <v>115</v>
      </c>
      <c r="C71" s="19"/>
      <c r="D71" s="27"/>
      <c r="E71" s="33"/>
      <c r="F71" s="35">
        <v>1351752</v>
      </c>
      <c r="G71" s="33"/>
      <c r="H71" s="27"/>
      <c r="I71" s="33"/>
      <c r="J71" s="35"/>
      <c r="K71" s="33"/>
      <c r="L71" s="35"/>
      <c r="M71" s="49"/>
      <c r="N71" s="42"/>
    </row>
    <row r="72" spans="1:14" ht="12.75">
      <c r="A72" s="1" t="s">
        <v>170</v>
      </c>
      <c r="B72" s="2" t="s">
        <v>23</v>
      </c>
      <c r="C72" s="19">
        <v>26915</v>
      </c>
      <c r="D72" s="27">
        <v>28191</v>
      </c>
      <c r="E72" s="33">
        <v>32693</v>
      </c>
      <c r="F72" s="35">
        <v>25352</v>
      </c>
      <c r="G72" s="33">
        <v>25377</v>
      </c>
      <c r="H72" s="27">
        <v>41627</v>
      </c>
      <c r="I72" s="33">
        <v>89227</v>
      </c>
      <c r="J72" s="35">
        <v>206573</v>
      </c>
      <c r="K72" s="33">
        <v>89227</v>
      </c>
      <c r="L72" s="35">
        <v>90387</v>
      </c>
      <c r="M72" s="49">
        <v>79678</v>
      </c>
      <c r="N72" s="42">
        <v>93973</v>
      </c>
    </row>
    <row r="73" spans="1:14" ht="12.75">
      <c r="A73" s="1" t="s">
        <v>171</v>
      </c>
      <c r="B73" s="2" t="s">
        <v>118</v>
      </c>
      <c r="C73" s="19"/>
      <c r="D73" s="27"/>
      <c r="E73" s="33"/>
      <c r="F73" s="35"/>
      <c r="G73" s="33"/>
      <c r="H73" s="27"/>
      <c r="I73" s="33"/>
      <c r="J73" s="35"/>
      <c r="K73" s="33"/>
      <c r="L73" s="35"/>
      <c r="M73" s="49"/>
      <c r="N73" s="42"/>
    </row>
    <row r="74" spans="1:14" ht="12.75">
      <c r="A74" s="1" t="s">
        <v>172</v>
      </c>
      <c r="B74" s="2" t="s">
        <v>120</v>
      </c>
      <c r="C74" s="19"/>
      <c r="D74" s="27"/>
      <c r="E74" s="33"/>
      <c r="F74" s="35"/>
      <c r="G74" s="33"/>
      <c r="H74" s="27"/>
      <c r="I74" s="33"/>
      <c r="J74" s="35"/>
      <c r="K74" s="33"/>
      <c r="L74" s="35"/>
      <c r="M74" s="49"/>
      <c r="N74" s="42"/>
    </row>
    <row r="75" spans="1:14" ht="25.5">
      <c r="A75" s="1" t="s">
        <v>173</v>
      </c>
      <c r="B75" s="2" t="s">
        <v>122</v>
      </c>
      <c r="C75" s="19"/>
      <c r="D75" s="27"/>
      <c r="E75" s="33">
        <v>378552</v>
      </c>
      <c r="F75" s="35"/>
      <c r="G75" s="33"/>
      <c r="H75" s="27">
        <v>305151</v>
      </c>
      <c r="I75" s="33"/>
      <c r="J75" s="35"/>
      <c r="K75" s="33"/>
      <c r="L75" s="35">
        <v>305151</v>
      </c>
      <c r="M75" s="49"/>
      <c r="N75" s="42">
        <v>305151</v>
      </c>
    </row>
    <row r="76" spans="1:14" ht="12.75">
      <c r="A76" s="1" t="s">
        <v>174</v>
      </c>
      <c r="B76" s="2" t="s">
        <v>124</v>
      </c>
      <c r="C76" s="19"/>
      <c r="D76" s="27"/>
      <c r="E76" s="33"/>
      <c r="F76" s="35"/>
      <c r="G76" s="33"/>
      <c r="H76" s="27"/>
      <c r="I76" s="33"/>
      <c r="J76" s="35"/>
      <c r="K76" s="33"/>
      <c r="L76" s="35"/>
      <c r="M76" s="49"/>
      <c r="N76" s="42"/>
    </row>
    <row r="77" spans="1:14" ht="12.75">
      <c r="A77" s="1" t="s">
        <v>175</v>
      </c>
      <c r="B77" s="2" t="s">
        <v>176</v>
      </c>
      <c r="C77" s="19"/>
      <c r="D77" s="27"/>
      <c r="E77" s="33">
        <v>92517</v>
      </c>
      <c r="F77" s="35"/>
      <c r="G77" s="33"/>
      <c r="H77" s="27">
        <v>74578</v>
      </c>
      <c r="I77" s="33"/>
      <c r="J77" s="35"/>
      <c r="K77" s="33"/>
      <c r="L77" s="35">
        <v>74578</v>
      </c>
      <c r="M77" s="49"/>
      <c r="N77" s="42">
        <v>74578</v>
      </c>
    </row>
    <row r="78" spans="1:14" ht="12.75">
      <c r="A78" s="1" t="s">
        <v>177</v>
      </c>
      <c r="B78" s="2" t="s">
        <v>132</v>
      </c>
      <c r="C78" s="19"/>
      <c r="D78" s="27"/>
      <c r="E78" s="33"/>
      <c r="F78" s="35"/>
      <c r="G78" s="33"/>
      <c r="H78" s="27"/>
      <c r="I78" s="33"/>
      <c r="J78" s="35"/>
      <c r="K78" s="33"/>
      <c r="L78" s="35"/>
      <c r="M78" s="49"/>
      <c r="N78" s="42"/>
    </row>
    <row r="79" spans="1:14" ht="12.75">
      <c r="A79" s="1" t="s">
        <v>178</v>
      </c>
      <c r="B79" s="2" t="s">
        <v>24</v>
      </c>
      <c r="C79" s="19">
        <v>132530</v>
      </c>
      <c r="D79" s="27">
        <v>295669</v>
      </c>
      <c r="E79" s="33">
        <v>332419</v>
      </c>
      <c r="F79" s="35">
        <v>247430</v>
      </c>
      <c r="G79" s="33">
        <v>227820</v>
      </c>
      <c r="H79" s="27">
        <v>148342</v>
      </c>
      <c r="I79" s="33">
        <v>325984</v>
      </c>
      <c r="J79" s="35">
        <v>220071</v>
      </c>
      <c r="K79" s="33">
        <v>226067</v>
      </c>
      <c r="L79" s="35">
        <v>228122</v>
      </c>
      <c r="M79" s="49">
        <v>220721</v>
      </c>
      <c r="N79" s="42">
        <v>286107</v>
      </c>
    </row>
    <row r="80" spans="1:14" ht="12.75">
      <c r="A80" s="1" t="s">
        <v>179</v>
      </c>
      <c r="B80" s="2" t="s">
        <v>38</v>
      </c>
      <c r="C80" s="19">
        <v>98304</v>
      </c>
      <c r="D80" s="27">
        <v>110592</v>
      </c>
      <c r="E80" s="33">
        <v>110592</v>
      </c>
      <c r="F80" s="35">
        <v>49152</v>
      </c>
      <c r="G80" s="33">
        <v>61440</v>
      </c>
      <c r="H80" s="27">
        <v>61440</v>
      </c>
      <c r="I80" s="33">
        <v>135168</v>
      </c>
      <c r="J80" s="35">
        <v>159744</v>
      </c>
      <c r="K80" s="33">
        <v>147456</v>
      </c>
      <c r="L80" s="35">
        <v>135168</v>
      </c>
      <c r="M80" s="49">
        <v>86016</v>
      </c>
      <c r="N80" s="42">
        <v>49152</v>
      </c>
    </row>
    <row r="81" spans="1:14" ht="12.75">
      <c r="A81" s="1" t="s">
        <v>180</v>
      </c>
      <c r="B81" s="2" t="s">
        <v>138</v>
      </c>
      <c r="C81" s="19"/>
      <c r="D81" s="27"/>
      <c r="E81" s="33"/>
      <c r="F81" s="35"/>
      <c r="G81" s="33"/>
      <c r="H81" s="27"/>
      <c r="I81" s="33"/>
      <c r="J81" s="35"/>
      <c r="K81" s="33"/>
      <c r="L81" s="35"/>
      <c r="M81" s="49"/>
      <c r="N81" s="42"/>
    </row>
    <row r="82" spans="1:14" ht="12.75">
      <c r="A82" s="1" t="s">
        <v>181</v>
      </c>
      <c r="B82" s="2" t="s">
        <v>140</v>
      </c>
      <c r="C82" s="19"/>
      <c r="D82" s="27"/>
      <c r="E82" s="33"/>
      <c r="F82" s="35"/>
      <c r="G82" s="33"/>
      <c r="H82" s="27"/>
      <c r="I82" s="33"/>
      <c r="J82" s="35"/>
      <c r="K82" s="33"/>
      <c r="L82" s="35"/>
      <c r="M82" s="49"/>
      <c r="N82" s="42"/>
    </row>
    <row r="83" spans="1:14" ht="12.75">
      <c r="A83" s="1" t="s">
        <v>182</v>
      </c>
      <c r="B83" s="2" t="s">
        <v>142</v>
      </c>
      <c r="C83" s="19"/>
      <c r="D83" s="27"/>
      <c r="E83" s="33"/>
      <c r="F83" s="35"/>
      <c r="G83" s="33"/>
      <c r="H83" s="27"/>
      <c r="I83" s="33"/>
      <c r="J83" s="35"/>
      <c r="K83" s="33">
        <v>407034</v>
      </c>
      <c r="L83" s="35"/>
      <c r="M83" s="49"/>
      <c r="N83" s="42"/>
    </row>
    <row r="84" spans="1:14" ht="12.75">
      <c r="A84" s="1" t="s">
        <v>183</v>
      </c>
      <c r="B84" s="2" t="s">
        <v>144</v>
      </c>
      <c r="C84" s="19"/>
      <c r="D84" s="27"/>
      <c r="E84" s="33"/>
      <c r="F84" s="35"/>
      <c r="G84" s="33"/>
      <c r="H84" s="27"/>
      <c r="I84" s="33"/>
      <c r="J84" s="35"/>
      <c r="K84" s="33"/>
      <c r="L84" s="35"/>
      <c r="M84" s="49"/>
      <c r="N84" s="42">
        <v>335493</v>
      </c>
    </row>
    <row r="85" spans="1:14" ht="12.75">
      <c r="A85" s="1" t="s">
        <v>184</v>
      </c>
      <c r="B85" s="2" t="s">
        <v>185</v>
      </c>
      <c r="C85" s="19"/>
      <c r="D85" s="27"/>
      <c r="E85" s="33">
        <v>138360</v>
      </c>
      <c r="F85" s="35"/>
      <c r="G85" s="33"/>
      <c r="H85" s="27">
        <v>138360</v>
      </c>
      <c r="I85" s="33"/>
      <c r="J85" s="35"/>
      <c r="K85" s="33"/>
      <c r="L85" s="35"/>
      <c r="M85" s="49"/>
      <c r="N85" s="42"/>
    </row>
    <row r="86" spans="1:14" ht="12.75">
      <c r="A86" s="1" t="s">
        <v>186</v>
      </c>
      <c r="B86" s="2" t="s">
        <v>187</v>
      </c>
      <c r="C86" s="19"/>
      <c r="D86" s="27"/>
      <c r="E86" s="33"/>
      <c r="F86" s="35"/>
      <c r="G86" s="33"/>
      <c r="H86" s="27"/>
      <c r="I86" s="33"/>
      <c r="J86" s="35"/>
      <c r="K86" s="33"/>
      <c r="L86" s="35"/>
      <c r="M86" s="49"/>
      <c r="N86" s="42"/>
    </row>
    <row r="87" spans="1:14" ht="12.75">
      <c r="A87" s="1" t="s">
        <v>188</v>
      </c>
      <c r="B87" s="2" t="s">
        <v>150</v>
      </c>
      <c r="C87" s="19"/>
      <c r="D87" s="27"/>
      <c r="E87" s="33"/>
      <c r="F87" s="35"/>
      <c r="G87" s="33"/>
      <c r="H87" s="27"/>
      <c r="I87" s="33"/>
      <c r="J87" s="35"/>
      <c r="K87" s="33"/>
      <c r="L87" s="35"/>
      <c r="M87" s="49"/>
      <c r="N87" s="42">
        <v>1125000</v>
      </c>
    </row>
    <row r="88" spans="1:14" ht="12.75">
      <c r="A88" s="1" t="s">
        <v>189</v>
      </c>
      <c r="B88" s="2" t="s">
        <v>152</v>
      </c>
      <c r="C88" s="19"/>
      <c r="D88" s="27"/>
      <c r="E88" s="33">
        <v>115740</v>
      </c>
      <c r="F88" s="35"/>
      <c r="G88" s="33"/>
      <c r="H88" s="27"/>
      <c r="I88" s="33"/>
      <c r="J88" s="35"/>
      <c r="K88" s="33"/>
      <c r="L88" s="35"/>
      <c r="M88" s="49"/>
      <c r="N88" s="42"/>
    </row>
    <row r="89" spans="1:14" ht="12.75">
      <c r="A89" s="1" t="s">
        <v>190</v>
      </c>
      <c r="B89" s="2" t="s">
        <v>102</v>
      </c>
      <c r="C89" s="19"/>
      <c r="D89" s="27"/>
      <c r="E89" s="33"/>
      <c r="F89" s="35"/>
      <c r="G89" s="33"/>
      <c r="H89" s="27"/>
      <c r="I89" s="33"/>
      <c r="J89" s="35"/>
      <c r="K89" s="33"/>
      <c r="L89" s="35"/>
      <c r="M89" s="49"/>
      <c r="N89" s="42"/>
    </row>
    <row r="90" spans="1:14" ht="12.75">
      <c r="A90" s="1" t="s">
        <v>191</v>
      </c>
      <c r="B90" s="2" t="s">
        <v>192</v>
      </c>
      <c r="C90" s="19"/>
      <c r="D90" s="27"/>
      <c r="E90" s="33"/>
      <c r="F90" s="35"/>
      <c r="G90" s="33"/>
      <c r="H90" s="27"/>
      <c r="I90" s="33"/>
      <c r="J90" s="35"/>
      <c r="K90" s="33"/>
      <c r="L90" s="35"/>
      <c r="M90" s="49"/>
      <c r="N90" s="42"/>
    </row>
    <row r="91" spans="1:14" s="8" customFormat="1" ht="12.75">
      <c r="A91" s="4" t="s">
        <v>193</v>
      </c>
      <c r="B91" s="5" t="s">
        <v>194</v>
      </c>
      <c r="C91" s="7">
        <f>C92</f>
        <v>0</v>
      </c>
      <c r="D91" s="7">
        <f aca="true" t="shared" si="2" ref="D91:K91">D92</f>
        <v>260000</v>
      </c>
      <c r="E91" s="30">
        <f t="shared" si="2"/>
        <v>932624</v>
      </c>
      <c r="F91" s="30">
        <f t="shared" si="2"/>
        <v>1543333</v>
      </c>
      <c r="G91" s="30">
        <f t="shared" si="2"/>
        <v>1168333</v>
      </c>
      <c r="H91" s="7">
        <f t="shared" si="2"/>
        <v>1543333</v>
      </c>
      <c r="I91" s="30">
        <f t="shared" si="2"/>
        <v>1543333</v>
      </c>
      <c r="J91" s="30">
        <f t="shared" si="2"/>
        <v>1543333</v>
      </c>
      <c r="K91" s="7">
        <f t="shared" si="2"/>
        <v>1621111</v>
      </c>
      <c r="L91" s="30">
        <f>L92</f>
        <v>1621111</v>
      </c>
      <c r="M91" s="30">
        <f>M92</f>
        <v>1621111</v>
      </c>
      <c r="N91" s="7">
        <f>N92</f>
        <v>3242222</v>
      </c>
    </row>
    <row r="92" spans="1:14" ht="12.75">
      <c r="A92" s="1" t="s">
        <v>195</v>
      </c>
      <c r="B92" s="2" t="s">
        <v>39</v>
      </c>
      <c r="C92" s="19"/>
      <c r="D92" s="27">
        <v>260000</v>
      </c>
      <c r="E92" s="33">
        <v>932624</v>
      </c>
      <c r="F92" s="35">
        <v>1543333</v>
      </c>
      <c r="G92" s="33">
        <v>1168333</v>
      </c>
      <c r="H92" s="27">
        <v>1543333</v>
      </c>
      <c r="I92" s="33">
        <v>1543333</v>
      </c>
      <c r="J92" s="35">
        <v>1543333</v>
      </c>
      <c r="K92" s="33">
        <v>1621111</v>
      </c>
      <c r="L92" s="35">
        <v>1621111</v>
      </c>
      <c r="M92" s="49">
        <v>1621111</v>
      </c>
      <c r="N92" s="42">
        <v>3242222</v>
      </c>
    </row>
    <row r="93" spans="1:14" s="8" customFormat="1" ht="12.75">
      <c r="A93" s="4" t="s">
        <v>196</v>
      </c>
      <c r="B93" s="5" t="s">
        <v>40</v>
      </c>
      <c r="C93" s="7">
        <v>2337527</v>
      </c>
      <c r="D93" s="7"/>
      <c r="E93" s="30">
        <v>1010413</v>
      </c>
      <c r="F93" s="30">
        <v>-1102727</v>
      </c>
      <c r="G93" s="30"/>
      <c r="H93" s="6"/>
      <c r="I93" s="3">
        <v>-1327513</v>
      </c>
      <c r="J93" s="3"/>
      <c r="K93" s="3"/>
      <c r="L93" s="3"/>
      <c r="M93" s="50"/>
      <c r="N93" s="64">
        <v>497533</v>
      </c>
    </row>
    <row r="94" spans="1:14" s="8" customFormat="1" ht="12.75">
      <c r="A94" s="4" t="s">
        <v>197</v>
      </c>
      <c r="B94" s="5" t="s">
        <v>198</v>
      </c>
      <c r="C94" s="7">
        <f>SUM(C95:C97)</f>
        <v>2700770</v>
      </c>
      <c r="D94" s="7">
        <v>1340576</v>
      </c>
      <c r="E94" s="30">
        <f aca="true" t="shared" si="3" ref="E94:K94">SUM(E95:E97)</f>
        <v>10872431</v>
      </c>
      <c r="F94" s="30">
        <f t="shared" si="3"/>
        <v>8921720</v>
      </c>
      <c r="G94" s="30">
        <f t="shared" si="3"/>
        <v>8514080</v>
      </c>
      <c r="H94" s="7">
        <f t="shared" si="3"/>
        <v>9353318</v>
      </c>
      <c r="I94" s="30">
        <f t="shared" si="3"/>
        <v>10873134</v>
      </c>
      <c r="J94" s="30">
        <f t="shared" si="3"/>
        <v>9453328</v>
      </c>
      <c r="K94" s="7">
        <f t="shared" si="3"/>
        <v>9583559</v>
      </c>
      <c r="L94" s="30">
        <f>SUM(L95:L97)</f>
        <v>9554735</v>
      </c>
      <c r="M94" s="30">
        <f>SUM(M95:M97)</f>
        <v>10071494</v>
      </c>
      <c r="N94" s="7">
        <f>SUM(N95:N97)</f>
        <v>18933006</v>
      </c>
    </row>
    <row r="95" spans="1:14" ht="12.75">
      <c r="A95" s="1" t="s">
        <v>199</v>
      </c>
      <c r="B95" s="2" t="s">
        <v>200</v>
      </c>
      <c r="C95" s="18">
        <v>1354104</v>
      </c>
      <c r="D95" s="27">
        <v>2733936</v>
      </c>
      <c r="E95" s="33">
        <v>2790987</v>
      </c>
      <c r="F95" s="35">
        <v>2679570</v>
      </c>
      <c r="G95" s="33">
        <v>2605137</v>
      </c>
      <c r="H95" s="27">
        <v>2716785</v>
      </c>
      <c r="I95" s="33">
        <v>3552484</v>
      </c>
      <c r="J95" s="35">
        <v>2666194</v>
      </c>
      <c r="K95" s="33">
        <v>2660765</v>
      </c>
      <c r="L95" s="35">
        <v>2802387</v>
      </c>
      <c r="M95" s="49">
        <v>3174971</v>
      </c>
      <c r="N95" s="42">
        <v>5240717</v>
      </c>
    </row>
    <row r="96" spans="1:14" ht="12.75">
      <c r="A96" s="1" t="s">
        <v>574</v>
      </c>
      <c r="B96" s="2" t="s">
        <v>575</v>
      </c>
      <c r="C96" s="18"/>
      <c r="D96" s="27"/>
      <c r="E96" s="33"/>
      <c r="F96" s="35"/>
      <c r="G96" s="33"/>
      <c r="H96" s="27"/>
      <c r="I96" s="33">
        <v>878294</v>
      </c>
      <c r="J96" s="35"/>
      <c r="K96" s="33">
        <v>75715</v>
      </c>
      <c r="L96" s="35"/>
      <c r="M96" s="49"/>
      <c r="N96" s="42"/>
    </row>
    <row r="97" spans="1:14" ht="12.75">
      <c r="A97" s="1" t="s">
        <v>201</v>
      </c>
      <c r="B97" s="2" t="s">
        <v>41</v>
      </c>
      <c r="C97" s="19">
        <v>1346666</v>
      </c>
      <c r="D97" s="27">
        <v>7793738</v>
      </c>
      <c r="E97" s="33">
        <v>8081444</v>
      </c>
      <c r="F97" s="35">
        <v>6242150</v>
      </c>
      <c r="G97" s="33">
        <v>5908943</v>
      </c>
      <c r="H97" s="27">
        <v>6636533</v>
      </c>
      <c r="I97" s="33">
        <v>6442356</v>
      </c>
      <c r="J97" s="35">
        <v>6787134</v>
      </c>
      <c r="K97" s="33">
        <v>6847079</v>
      </c>
      <c r="L97" s="35">
        <v>6752348</v>
      </c>
      <c r="M97" s="49">
        <v>6896523</v>
      </c>
      <c r="N97" s="42">
        <v>13692289</v>
      </c>
    </row>
    <row r="98" spans="1:14" s="8" customFormat="1" ht="12.75">
      <c r="A98" s="4" t="s">
        <v>202</v>
      </c>
      <c r="B98" s="5" t="s">
        <v>203</v>
      </c>
      <c r="C98" s="7">
        <f>SUM(C99:C101)</f>
        <v>0</v>
      </c>
      <c r="D98" s="7">
        <f aca="true" t="shared" si="4" ref="D98:K98">SUM(D99:D101)</f>
        <v>0</v>
      </c>
      <c r="E98" s="30">
        <f t="shared" si="4"/>
        <v>884336</v>
      </c>
      <c r="F98" s="30">
        <f t="shared" si="4"/>
        <v>127500</v>
      </c>
      <c r="G98" s="30">
        <f t="shared" si="4"/>
        <v>35800</v>
      </c>
      <c r="H98" s="7">
        <f t="shared" si="4"/>
        <v>17000</v>
      </c>
      <c r="I98" s="30">
        <f t="shared" si="4"/>
        <v>40698</v>
      </c>
      <c r="J98" s="30">
        <f t="shared" si="4"/>
        <v>9200</v>
      </c>
      <c r="K98" s="7">
        <f t="shared" si="4"/>
        <v>18200</v>
      </c>
      <c r="L98" s="30">
        <f>SUM(L99:L101)</f>
        <v>498283</v>
      </c>
      <c r="M98" s="30">
        <f>SUM(M99:M101)</f>
        <v>359844</v>
      </c>
      <c r="N98" s="7">
        <f>SUM(N99:N101)</f>
        <v>567878</v>
      </c>
    </row>
    <row r="99" spans="1:14" ht="12.75">
      <c r="A99" s="1" t="s">
        <v>204</v>
      </c>
      <c r="B99" s="2" t="s">
        <v>205</v>
      </c>
      <c r="C99" s="19"/>
      <c r="D99" s="27"/>
      <c r="E99" s="33"/>
      <c r="F99" s="35"/>
      <c r="G99" s="33"/>
      <c r="H99" s="27"/>
      <c r="I99" s="33"/>
      <c r="J99" s="35"/>
      <c r="K99" s="33"/>
      <c r="L99" s="35"/>
      <c r="M99" s="49"/>
      <c r="N99" s="42"/>
    </row>
    <row r="100" spans="1:14" ht="12.75">
      <c r="A100" s="1" t="s">
        <v>206</v>
      </c>
      <c r="B100" s="2" t="s">
        <v>42</v>
      </c>
      <c r="C100" s="19"/>
      <c r="D100" s="27"/>
      <c r="E100" s="33">
        <v>884336</v>
      </c>
      <c r="F100" s="35">
        <v>127500</v>
      </c>
      <c r="G100" s="33">
        <v>35800</v>
      </c>
      <c r="H100" s="27">
        <v>17000</v>
      </c>
      <c r="I100" s="33">
        <v>40698</v>
      </c>
      <c r="J100" s="35">
        <v>9200</v>
      </c>
      <c r="K100" s="33">
        <v>18200</v>
      </c>
      <c r="L100" s="35">
        <v>498283</v>
      </c>
      <c r="M100" s="49">
        <v>359844</v>
      </c>
      <c r="N100" s="42">
        <v>567878</v>
      </c>
    </row>
    <row r="101" spans="1:14" ht="12.75">
      <c r="A101" s="1" t="s">
        <v>207</v>
      </c>
      <c r="B101" s="2" t="s">
        <v>208</v>
      </c>
      <c r="C101" s="19"/>
      <c r="D101" s="27"/>
      <c r="E101" s="33"/>
      <c r="F101" s="35"/>
      <c r="G101" s="33"/>
      <c r="H101" s="27"/>
      <c r="I101" s="33"/>
      <c r="J101" s="35"/>
      <c r="K101" s="33"/>
      <c r="L101" s="35"/>
      <c r="M101" s="49"/>
      <c r="N101" s="42"/>
    </row>
    <row r="102" spans="1:14" s="8" customFormat="1" ht="12.75">
      <c r="A102" s="4" t="s">
        <v>209</v>
      </c>
      <c r="B102" s="5" t="s">
        <v>210</v>
      </c>
      <c r="C102" s="7">
        <f>SUM(C103:C105)</f>
        <v>0</v>
      </c>
      <c r="D102" s="7">
        <f aca="true" t="shared" si="5" ref="D102:N102">SUM(D103:D105)</f>
        <v>0</v>
      </c>
      <c r="E102" s="7">
        <f t="shared" si="5"/>
        <v>648312</v>
      </c>
      <c r="F102" s="30">
        <f t="shared" si="5"/>
        <v>64700</v>
      </c>
      <c r="G102" s="30">
        <f t="shared" si="5"/>
        <v>70786</v>
      </c>
      <c r="H102" s="7">
        <f t="shared" si="5"/>
        <v>106136</v>
      </c>
      <c r="I102" s="30">
        <f t="shared" si="5"/>
        <v>555349</v>
      </c>
      <c r="J102" s="30">
        <f t="shared" si="5"/>
        <v>15351</v>
      </c>
      <c r="K102" s="7">
        <f t="shared" si="5"/>
        <v>0</v>
      </c>
      <c r="L102" s="30">
        <f t="shared" si="5"/>
        <v>0</v>
      </c>
      <c r="M102" s="30">
        <f t="shared" si="5"/>
        <v>0</v>
      </c>
      <c r="N102" s="7">
        <f t="shared" si="5"/>
        <v>5385502</v>
      </c>
    </row>
    <row r="103" spans="1:14" ht="12.75">
      <c r="A103" s="1" t="s">
        <v>211</v>
      </c>
      <c r="B103" s="2" t="s">
        <v>212</v>
      </c>
      <c r="C103" s="19"/>
      <c r="D103" s="27"/>
      <c r="E103" s="33"/>
      <c r="F103" s="35">
        <v>64700</v>
      </c>
      <c r="G103" s="33"/>
      <c r="H103" s="27"/>
      <c r="I103" s="33"/>
      <c r="J103" s="35"/>
      <c r="K103" s="33"/>
      <c r="L103" s="35"/>
      <c r="M103" s="49"/>
      <c r="N103" s="42"/>
    </row>
    <row r="104" spans="1:14" ht="12.75">
      <c r="A104" s="1" t="s">
        <v>213</v>
      </c>
      <c r="B104" s="2" t="s">
        <v>214</v>
      </c>
      <c r="C104" s="19"/>
      <c r="D104" s="27"/>
      <c r="E104" s="33">
        <v>648312</v>
      </c>
      <c r="F104" s="35"/>
      <c r="G104" s="33">
        <v>70786</v>
      </c>
      <c r="H104" s="27">
        <v>106136</v>
      </c>
      <c r="I104" s="33">
        <v>50159</v>
      </c>
      <c r="J104" s="35">
        <v>15351</v>
      </c>
      <c r="K104" s="33"/>
      <c r="L104" s="35"/>
      <c r="M104" s="49"/>
      <c r="N104" s="42">
        <v>5385502</v>
      </c>
    </row>
    <row r="105" spans="1:14" ht="12.75">
      <c r="A105" s="1" t="s">
        <v>215</v>
      </c>
      <c r="B105" s="2" t="s">
        <v>216</v>
      </c>
      <c r="C105" s="19"/>
      <c r="D105" s="27"/>
      <c r="E105" s="33"/>
      <c r="F105" s="35"/>
      <c r="G105" s="33"/>
      <c r="H105" s="27"/>
      <c r="I105" s="33">
        <v>505190</v>
      </c>
      <c r="J105" s="35"/>
      <c r="K105" s="33"/>
      <c r="L105" s="35"/>
      <c r="M105" s="49"/>
      <c r="N105" s="42"/>
    </row>
    <row r="106" spans="1:14" ht="12.75">
      <c r="A106" s="4" t="s">
        <v>217</v>
      </c>
      <c r="B106" s="5" t="s">
        <v>218</v>
      </c>
      <c r="C106" s="7">
        <f>SUM(C107:C112)</f>
        <v>0</v>
      </c>
      <c r="D106" s="7">
        <f aca="true" t="shared" si="6" ref="D106:N106">SUM(D107:D112)</f>
        <v>0</v>
      </c>
      <c r="E106" s="7">
        <f t="shared" si="6"/>
        <v>100310</v>
      </c>
      <c r="F106" s="30">
        <f t="shared" si="6"/>
        <v>4041650</v>
      </c>
      <c r="G106" s="30">
        <f t="shared" si="6"/>
        <v>0</v>
      </c>
      <c r="H106" s="7">
        <f t="shared" si="6"/>
        <v>5657635</v>
      </c>
      <c r="I106" s="30">
        <f t="shared" si="6"/>
        <v>519910</v>
      </c>
      <c r="J106" s="30">
        <f t="shared" si="6"/>
        <v>2184172</v>
      </c>
      <c r="K106" s="7">
        <f t="shared" si="6"/>
        <v>3000000</v>
      </c>
      <c r="L106" s="30">
        <f t="shared" si="6"/>
        <v>186750</v>
      </c>
      <c r="M106" s="30">
        <f t="shared" si="6"/>
        <v>8036000</v>
      </c>
      <c r="N106" s="7">
        <f t="shared" si="6"/>
        <v>33791</v>
      </c>
    </row>
    <row r="107" spans="1:14" ht="12.75">
      <c r="A107" s="1" t="s">
        <v>219</v>
      </c>
      <c r="B107" s="2" t="s">
        <v>220</v>
      </c>
      <c r="C107" s="19"/>
      <c r="D107" s="27"/>
      <c r="E107" s="33">
        <v>100310</v>
      </c>
      <c r="F107" s="35">
        <v>4041650</v>
      </c>
      <c r="G107" s="33"/>
      <c r="H107" s="27">
        <v>5657635</v>
      </c>
      <c r="I107" s="33">
        <v>19910</v>
      </c>
      <c r="J107" s="35">
        <v>184172</v>
      </c>
      <c r="K107" s="33">
        <v>3000000</v>
      </c>
      <c r="L107" s="35">
        <v>186750</v>
      </c>
      <c r="M107" s="49">
        <v>2536000</v>
      </c>
      <c r="N107" s="42">
        <v>33791</v>
      </c>
    </row>
    <row r="108" spans="1:14" ht="12.75">
      <c r="A108" s="1" t="s">
        <v>225</v>
      </c>
      <c r="B108" s="2" t="s">
        <v>43</v>
      </c>
      <c r="C108" s="19"/>
      <c r="D108" s="27"/>
      <c r="E108" s="33"/>
      <c r="F108" s="35"/>
      <c r="G108" s="33"/>
      <c r="H108" s="27"/>
      <c r="I108" s="33">
        <v>500000</v>
      </c>
      <c r="J108" s="35">
        <v>2000000</v>
      </c>
      <c r="K108" s="33"/>
      <c r="L108" s="35"/>
      <c r="M108" s="49">
        <v>3500000</v>
      </c>
      <c r="N108" s="42"/>
    </row>
    <row r="109" spans="1:14" ht="12.75">
      <c r="A109" s="1" t="s">
        <v>226</v>
      </c>
      <c r="B109" s="2" t="s">
        <v>222</v>
      </c>
      <c r="C109" s="19"/>
      <c r="D109" s="27"/>
      <c r="E109" s="33"/>
      <c r="F109" s="35"/>
      <c r="G109" s="33"/>
      <c r="H109" s="27"/>
      <c r="I109" s="33"/>
      <c r="J109" s="35"/>
      <c r="K109" s="33"/>
      <c r="L109" s="35"/>
      <c r="M109" s="49"/>
      <c r="N109" s="42"/>
    </row>
    <row r="110" spans="1:14" ht="12.75">
      <c r="A110" s="1" t="s">
        <v>227</v>
      </c>
      <c r="B110" s="2" t="s">
        <v>224</v>
      </c>
      <c r="C110" s="19"/>
      <c r="D110" s="27"/>
      <c r="E110" s="33"/>
      <c r="F110" s="35"/>
      <c r="G110" s="33"/>
      <c r="H110" s="27"/>
      <c r="I110" s="33"/>
      <c r="J110" s="35"/>
      <c r="K110" s="33"/>
      <c r="L110" s="35"/>
      <c r="M110" s="49"/>
      <c r="N110" s="42"/>
    </row>
    <row r="111" spans="1:14" ht="12.75">
      <c r="A111" s="1" t="s">
        <v>228</v>
      </c>
      <c r="B111" s="2" t="s">
        <v>229</v>
      </c>
      <c r="C111" s="19"/>
      <c r="D111" s="27"/>
      <c r="E111" s="33"/>
      <c r="F111" s="35"/>
      <c r="G111" s="33"/>
      <c r="H111" s="27"/>
      <c r="I111" s="33"/>
      <c r="J111" s="35"/>
      <c r="K111" s="33"/>
      <c r="L111" s="35"/>
      <c r="M111" s="49"/>
      <c r="N111" s="42"/>
    </row>
    <row r="112" spans="1:14" ht="12.75">
      <c r="A112" s="1" t="s">
        <v>230</v>
      </c>
      <c r="B112" s="2" t="s">
        <v>231</v>
      </c>
      <c r="C112" s="19"/>
      <c r="D112" s="27"/>
      <c r="E112" s="33"/>
      <c r="F112" s="35"/>
      <c r="G112" s="33"/>
      <c r="H112" s="27"/>
      <c r="I112" s="33"/>
      <c r="J112" s="35"/>
      <c r="K112" s="33"/>
      <c r="L112" s="35"/>
      <c r="M112" s="49">
        <v>2000000</v>
      </c>
      <c r="N112" s="42"/>
    </row>
    <row r="113" spans="1:14" s="8" customFormat="1" ht="12.75">
      <c r="A113" s="4" t="s">
        <v>232</v>
      </c>
      <c r="B113" s="5" t="s">
        <v>233</v>
      </c>
      <c r="C113" s="7">
        <f>SUM(C114:C129)</f>
        <v>0</v>
      </c>
      <c r="D113" s="7">
        <f aca="true" t="shared" si="7" ref="D113:N113">SUM(D114:D129)</f>
        <v>0</v>
      </c>
      <c r="E113" s="30">
        <f t="shared" si="7"/>
        <v>6315825</v>
      </c>
      <c r="F113" s="30">
        <f t="shared" si="7"/>
        <v>6281319</v>
      </c>
      <c r="G113" s="30">
        <f t="shared" si="7"/>
        <v>353430</v>
      </c>
      <c r="H113" s="7">
        <f t="shared" si="7"/>
        <v>3569750</v>
      </c>
      <c r="I113" s="30">
        <f t="shared" si="7"/>
        <v>1344585</v>
      </c>
      <c r="J113" s="30">
        <f t="shared" si="7"/>
        <v>2164992</v>
      </c>
      <c r="K113" s="7">
        <f t="shared" si="7"/>
        <v>3886909</v>
      </c>
      <c r="L113" s="30">
        <f t="shared" si="7"/>
        <v>1981436</v>
      </c>
      <c r="M113" s="30">
        <f t="shared" si="7"/>
        <v>4431002</v>
      </c>
      <c r="N113" s="7">
        <f t="shared" si="7"/>
        <v>11847726</v>
      </c>
    </row>
    <row r="114" spans="1:14" ht="12.75">
      <c r="A114" s="1" t="s">
        <v>234</v>
      </c>
      <c r="B114" s="2" t="s">
        <v>44</v>
      </c>
      <c r="C114" s="19"/>
      <c r="D114" s="27"/>
      <c r="E114" s="33">
        <v>268217</v>
      </c>
      <c r="F114" s="35">
        <v>855054</v>
      </c>
      <c r="G114" s="33">
        <v>353430</v>
      </c>
      <c r="H114" s="27">
        <v>1279464</v>
      </c>
      <c r="I114" s="33"/>
      <c r="J114" s="35">
        <v>953116</v>
      </c>
      <c r="K114" s="33">
        <v>435564</v>
      </c>
      <c r="L114" s="35"/>
      <c r="M114" s="49">
        <v>1079574</v>
      </c>
      <c r="N114" s="42">
        <v>336153</v>
      </c>
    </row>
    <row r="115" spans="1:14" ht="12.75">
      <c r="A115" s="1" t="s">
        <v>235</v>
      </c>
      <c r="B115" s="2" t="s">
        <v>45</v>
      </c>
      <c r="C115" s="19"/>
      <c r="D115" s="27"/>
      <c r="E115" s="33">
        <v>74340</v>
      </c>
      <c r="F115" s="35">
        <v>156380</v>
      </c>
      <c r="G115" s="33"/>
      <c r="H115" s="27">
        <v>84640</v>
      </c>
      <c r="I115" s="33">
        <v>174620</v>
      </c>
      <c r="J115" s="35"/>
      <c r="K115" s="33">
        <v>88960</v>
      </c>
      <c r="L115" s="35">
        <v>169050</v>
      </c>
      <c r="M115" s="49">
        <v>86390</v>
      </c>
      <c r="N115" s="42">
        <v>178780</v>
      </c>
    </row>
    <row r="116" spans="1:14" ht="12.75">
      <c r="A116" s="1" t="s">
        <v>236</v>
      </c>
      <c r="B116" s="2" t="s">
        <v>237</v>
      </c>
      <c r="C116" s="19"/>
      <c r="D116" s="27"/>
      <c r="E116" s="33"/>
      <c r="F116" s="35"/>
      <c r="G116" s="33"/>
      <c r="H116" s="27"/>
      <c r="I116" s="33"/>
      <c r="J116" s="35"/>
      <c r="K116" s="33"/>
      <c r="L116" s="35"/>
      <c r="M116" s="49"/>
      <c r="N116" s="42"/>
    </row>
    <row r="117" spans="1:14" ht="12.75">
      <c r="A117" s="1" t="s">
        <v>238</v>
      </c>
      <c r="B117" s="2" t="s">
        <v>239</v>
      </c>
      <c r="C117" s="19"/>
      <c r="D117" s="27"/>
      <c r="E117" s="33">
        <v>84985</v>
      </c>
      <c r="F117" s="35"/>
      <c r="G117" s="33"/>
      <c r="H117" s="27"/>
      <c r="I117" s="33"/>
      <c r="J117" s="35"/>
      <c r="K117" s="33"/>
      <c r="L117" s="35"/>
      <c r="M117" s="49"/>
      <c r="N117" s="42">
        <v>24950</v>
      </c>
    </row>
    <row r="118" spans="1:14" ht="12.75">
      <c r="A118" s="1" t="s">
        <v>240</v>
      </c>
      <c r="B118" s="2" t="s">
        <v>241</v>
      </c>
      <c r="C118" s="19"/>
      <c r="D118" s="27"/>
      <c r="E118" s="33"/>
      <c r="F118" s="35"/>
      <c r="G118" s="33"/>
      <c r="H118" s="27"/>
      <c r="I118" s="33"/>
      <c r="J118" s="35"/>
      <c r="K118" s="33"/>
      <c r="L118" s="35"/>
      <c r="M118" s="49"/>
      <c r="N118" s="42"/>
    </row>
    <row r="119" spans="1:14" ht="12.75">
      <c r="A119" s="1" t="s">
        <v>242</v>
      </c>
      <c r="B119" s="2" t="s">
        <v>243</v>
      </c>
      <c r="C119" s="19"/>
      <c r="D119" s="27"/>
      <c r="E119" s="33"/>
      <c r="F119" s="35"/>
      <c r="G119" s="33"/>
      <c r="H119" s="27"/>
      <c r="I119" s="33"/>
      <c r="J119" s="35"/>
      <c r="K119" s="33"/>
      <c r="L119" s="35"/>
      <c r="M119" s="49"/>
      <c r="N119" s="42"/>
    </row>
    <row r="120" spans="1:14" ht="12.75">
      <c r="A120" s="1" t="s">
        <v>244</v>
      </c>
      <c r="B120" s="2" t="s">
        <v>46</v>
      </c>
      <c r="C120" s="19"/>
      <c r="D120" s="27"/>
      <c r="E120" s="33">
        <v>291283</v>
      </c>
      <c r="F120" s="35">
        <v>13240</v>
      </c>
      <c r="G120" s="33"/>
      <c r="H120" s="27">
        <v>377046</v>
      </c>
      <c r="I120" s="33"/>
      <c r="J120" s="35"/>
      <c r="K120" s="33"/>
      <c r="L120" s="35"/>
      <c r="M120" s="49">
        <v>247635</v>
      </c>
      <c r="N120" s="42">
        <v>992049</v>
      </c>
    </row>
    <row r="121" spans="1:14" ht="12.75">
      <c r="A121" s="1" t="s">
        <v>245</v>
      </c>
      <c r="B121" s="2" t="s">
        <v>246</v>
      </c>
      <c r="C121" s="19"/>
      <c r="D121" s="27"/>
      <c r="E121" s="33"/>
      <c r="F121" s="35"/>
      <c r="G121" s="33"/>
      <c r="H121" s="27"/>
      <c r="I121" s="33"/>
      <c r="J121" s="35"/>
      <c r="K121" s="33"/>
      <c r="L121" s="35"/>
      <c r="M121" s="49"/>
      <c r="N121" s="42">
        <v>34110</v>
      </c>
    </row>
    <row r="122" spans="1:14" ht="12.75">
      <c r="A122" s="1" t="s">
        <v>247</v>
      </c>
      <c r="B122" s="2" t="s">
        <v>47</v>
      </c>
      <c r="C122" s="19"/>
      <c r="D122" s="27"/>
      <c r="E122" s="33">
        <v>76034</v>
      </c>
      <c r="F122" s="35">
        <v>224570</v>
      </c>
      <c r="G122" s="33"/>
      <c r="H122" s="27">
        <v>13500</v>
      </c>
      <c r="I122" s="33">
        <v>11900</v>
      </c>
      <c r="J122" s="35">
        <v>184021</v>
      </c>
      <c r="K122" s="33">
        <v>194900</v>
      </c>
      <c r="L122" s="35">
        <v>184092</v>
      </c>
      <c r="M122" s="49">
        <v>66800</v>
      </c>
      <c r="N122" s="42">
        <v>34900</v>
      </c>
    </row>
    <row r="123" spans="1:14" ht="12.75">
      <c r="A123" s="1" t="s">
        <v>248</v>
      </c>
      <c r="B123" s="2" t="s">
        <v>48</v>
      </c>
      <c r="C123" s="19"/>
      <c r="D123" s="27"/>
      <c r="E123" s="33"/>
      <c r="F123" s="35">
        <v>101100</v>
      </c>
      <c r="G123" s="33"/>
      <c r="H123" s="27"/>
      <c r="I123" s="33"/>
      <c r="J123" s="35"/>
      <c r="K123" s="33"/>
      <c r="L123" s="35"/>
      <c r="M123" s="49">
        <v>30140</v>
      </c>
      <c r="N123" s="42"/>
    </row>
    <row r="124" spans="1:14" ht="25.5">
      <c r="A124" s="1" t="s">
        <v>249</v>
      </c>
      <c r="B124" s="2" t="s">
        <v>250</v>
      </c>
      <c r="C124" s="19"/>
      <c r="D124" s="27"/>
      <c r="E124" s="33">
        <v>609490</v>
      </c>
      <c r="F124" s="35">
        <v>11250</v>
      </c>
      <c r="G124" s="33"/>
      <c r="H124" s="27">
        <v>269004</v>
      </c>
      <c r="I124" s="33">
        <v>82633</v>
      </c>
      <c r="J124" s="35">
        <v>1027855</v>
      </c>
      <c r="K124" s="33"/>
      <c r="L124" s="35">
        <v>278594</v>
      </c>
      <c r="M124" s="49">
        <v>1998048</v>
      </c>
      <c r="N124" s="42">
        <v>401348</v>
      </c>
    </row>
    <row r="125" spans="1:14" ht="12.75">
      <c r="A125" s="1" t="s">
        <v>251</v>
      </c>
      <c r="B125" s="2" t="s">
        <v>49</v>
      </c>
      <c r="C125" s="19"/>
      <c r="D125" s="27"/>
      <c r="E125" s="33">
        <v>4787355</v>
      </c>
      <c r="F125" s="35">
        <v>4919725</v>
      </c>
      <c r="G125" s="33"/>
      <c r="H125" s="27">
        <v>1546096</v>
      </c>
      <c r="I125" s="33">
        <v>1075432</v>
      </c>
      <c r="J125" s="35"/>
      <c r="K125" s="33">
        <v>3122485</v>
      </c>
      <c r="L125" s="35">
        <v>1349700</v>
      </c>
      <c r="M125" s="49">
        <v>852425</v>
      </c>
      <c r="N125" s="42">
        <v>9845436</v>
      </c>
    </row>
    <row r="126" spans="1:14" ht="12.75">
      <c r="A126" s="1" t="s">
        <v>252</v>
      </c>
      <c r="B126" s="2" t="s">
        <v>253</v>
      </c>
      <c r="C126" s="19"/>
      <c r="D126" s="27"/>
      <c r="E126" s="33">
        <v>42850</v>
      </c>
      <c r="F126" s="35"/>
      <c r="G126" s="33"/>
      <c r="H126" s="27"/>
      <c r="I126" s="33"/>
      <c r="J126" s="35"/>
      <c r="K126" s="33"/>
      <c r="L126" s="35"/>
      <c r="M126" s="49">
        <v>69990</v>
      </c>
      <c r="N126" s="42"/>
    </row>
    <row r="127" spans="1:14" ht="12.75">
      <c r="A127" s="1" t="s">
        <v>254</v>
      </c>
      <c r="B127" s="2" t="s">
        <v>255</v>
      </c>
      <c r="C127" s="19"/>
      <c r="D127" s="27"/>
      <c r="E127" s="33"/>
      <c r="F127" s="35"/>
      <c r="G127" s="33"/>
      <c r="H127" s="27"/>
      <c r="I127" s="33"/>
      <c r="J127" s="35"/>
      <c r="K127" s="33"/>
      <c r="L127" s="35"/>
      <c r="M127" s="49"/>
      <c r="N127" s="42"/>
    </row>
    <row r="128" spans="1:14" ht="12.75">
      <c r="A128" s="1" t="s">
        <v>256</v>
      </c>
      <c r="B128" s="2" t="s">
        <v>257</v>
      </c>
      <c r="C128" s="19"/>
      <c r="D128" s="27"/>
      <c r="E128" s="33"/>
      <c r="F128" s="35"/>
      <c r="G128" s="33"/>
      <c r="H128" s="27"/>
      <c r="I128" s="33"/>
      <c r="J128" s="35"/>
      <c r="K128" s="33"/>
      <c r="L128" s="35"/>
      <c r="M128" s="49"/>
      <c r="N128" s="42"/>
    </row>
    <row r="129" spans="1:14" ht="12.75">
      <c r="A129" s="1" t="s">
        <v>258</v>
      </c>
      <c r="B129" s="2" t="s">
        <v>1</v>
      </c>
      <c r="C129" s="19"/>
      <c r="D129" s="27"/>
      <c r="E129" s="33">
        <v>81271</v>
      </c>
      <c r="F129" s="35"/>
      <c r="G129" s="33"/>
      <c r="H129" s="27"/>
      <c r="I129" s="33"/>
      <c r="J129" s="35"/>
      <c r="K129" s="33">
        <v>45000</v>
      </c>
      <c r="L129" s="35"/>
      <c r="M129" s="49"/>
      <c r="N129" s="42"/>
    </row>
    <row r="130" spans="1:14" s="8" customFormat="1" ht="12.75">
      <c r="A130" s="4" t="s">
        <v>259</v>
      </c>
      <c r="B130" s="5" t="s">
        <v>260</v>
      </c>
      <c r="C130" s="7">
        <f>SUM(C131:C139)</f>
        <v>10465479</v>
      </c>
      <c r="D130" s="7">
        <f aca="true" t="shared" si="8" ref="D130:N130">SUM(D131:D139)</f>
        <v>945691</v>
      </c>
      <c r="E130" s="30">
        <f t="shared" si="8"/>
        <v>18009650</v>
      </c>
      <c r="F130" s="30">
        <f t="shared" si="8"/>
        <v>14196634</v>
      </c>
      <c r="G130" s="30">
        <f t="shared" si="8"/>
        <v>2226590</v>
      </c>
      <c r="H130" s="7">
        <f t="shared" si="8"/>
        <v>21280248</v>
      </c>
      <c r="I130" s="30">
        <f t="shared" si="8"/>
        <v>12951103</v>
      </c>
      <c r="J130" s="30">
        <f t="shared" si="8"/>
        <v>11400516</v>
      </c>
      <c r="K130" s="7">
        <f t="shared" si="8"/>
        <v>10889932</v>
      </c>
      <c r="L130" s="30">
        <f t="shared" si="8"/>
        <v>3621982</v>
      </c>
      <c r="M130" s="30">
        <f t="shared" si="8"/>
        <v>18820232</v>
      </c>
      <c r="N130" s="7">
        <f t="shared" si="8"/>
        <v>11193872</v>
      </c>
    </row>
    <row r="131" spans="1:14" ht="12.75">
      <c r="A131" s="1" t="s">
        <v>261</v>
      </c>
      <c r="B131" s="2" t="s">
        <v>50</v>
      </c>
      <c r="C131" s="19">
        <v>7343749</v>
      </c>
      <c r="D131" s="27">
        <v>2100</v>
      </c>
      <c r="E131" s="33">
        <v>14381229</v>
      </c>
      <c r="F131" s="35">
        <v>7705596</v>
      </c>
      <c r="G131" s="33">
        <v>13569</v>
      </c>
      <c r="H131" s="27">
        <v>17386028</v>
      </c>
      <c r="I131" s="33">
        <v>9418442</v>
      </c>
      <c r="J131" s="35">
        <v>8096570</v>
      </c>
      <c r="K131" s="33">
        <v>8236284</v>
      </c>
      <c r="L131" s="35">
        <v>877780</v>
      </c>
      <c r="M131" s="49">
        <v>15282860</v>
      </c>
      <c r="N131" s="42">
        <v>7292739</v>
      </c>
    </row>
    <row r="132" spans="1:14" ht="12.75">
      <c r="A132" s="1" t="s">
        <v>262</v>
      </c>
      <c r="B132" s="2" t="s">
        <v>51</v>
      </c>
      <c r="C132" s="19">
        <v>1068144</v>
      </c>
      <c r="D132" s="27"/>
      <c r="E132" s="33">
        <v>1492821</v>
      </c>
      <c r="F132" s="35">
        <v>3524181</v>
      </c>
      <c r="G132" s="33">
        <v>938625</v>
      </c>
      <c r="H132" s="27">
        <v>984171</v>
      </c>
      <c r="I132" s="33">
        <v>966693</v>
      </c>
      <c r="J132" s="35">
        <v>550350</v>
      </c>
      <c r="K132" s="33">
        <v>518931</v>
      </c>
      <c r="L132" s="35">
        <v>435506</v>
      </c>
      <c r="M132" s="49">
        <v>575606</v>
      </c>
      <c r="N132" s="42">
        <v>699680</v>
      </c>
    </row>
    <row r="133" spans="1:14" ht="12.75">
      <c r="A133" s="1" t="s">
        <v>263</v>
      </c>
      <c r="B133" s="2" t="s">
        <v>264</v>
      </c>
      <c r="C133" s="19"/>
      <c r="D133" s="27"/>
      <c r="E133" s="33"/>
      <c r="F133" s="35"/>
      <c r="G133" s="33"/>
      <c r="H133" s="27">
        <v>235512</v>
      </c>
      <c r="I133" s="33">
        <v>348063</v>
      </c>
      <c r="J133" s="35">
        <v>453705</v>
      </c>
      <c r="K133" s="33"/>
      <c r="L133" s="35"/>
      <c r="M133" s="49">
        <v>268297</v>
      </c>
      <c r="N133" s="42"/>
    </row>
    <row r="134" spans="1:14" ht="12.75">
      <c r="A134" s="1" t="s">
        <v>265</v>
      </c>
      <c r="B134" s="2" t="s">
        <v>52</v>
      </c>
      <c r="C134" s="19">
        <v>335112</v>
      </c>
      <c r="D134" s="27">
        <v>193016</v>
      </c>
      <c r="E134" s="33">
        <v>465482</v>
      </c>
      <c r="F134" s="35">
        <v>110979</v>
      </c>
      <c r="G134" s="33"/>
      <c r="H134" s="27">
        <v>319579</v>
      </c>
      <c r="I134" s="33">
        <v>234095</v>
      </c>
      <c r="J134" s="35">
        <v>208755</v>
      </c>
      <c r="K134" s="33">
        <v>119700</v>
      </c>
      <c r="L134" s="35">
        <v>210884</v>
      </c>
      <c r="M134" s="49">
        <v>304103</v>
      </c>
      <c r="N134" s="42">
        <v>366327</v>
      </c>
    </row>
    <row r="135" spans="1:14" ht="12.75">
      <c r="A135" s="1" t="s">
        <v>266</v>
      </c>
      <c r="B135" s="2" t="s">
        <v>53</v>
      </c>
      <c r="C135" s="19">
        <v>1015032</v>
      </c>
      <c r="D135" s="27">
        <v>60801</v>
      </c>
      <c r="E135" s="33">
        <v>1468017</v>
      </c>
      <c r="F135" s="35">
        <v>1353081</v>
      </c>
      <c r="G135" s="33">
        <v>614833</v>
      </c>
      <c r="H135" s="27">
        <v>1440545</v>
      </c>
      <c r="I135" s="33">
        <v>1034616</v>
      </c>
      <c r="J135" s="35">
        <v>1147648</v>
      </c>
      <c r="K135" s="33">
        <v>1126705</v>
      </c>
      <c r="L135" s="35">
        <v>1149143</v>
      </c>
      <c r="M135" s="49">
        <v>1248949</v>
      </c>
      <c r="N135" s="42">
        <v>1199058</v>
      </c>
    </row>
    <row r="136" spans="1:14" ht="12.75">
      <c r="A136" s="1" t="s">
        <v>267</v>
      </c>
      <c r="B136" s="2" t="s">
        <v>54</v>
      </c>
      <c r="C136" s="19"/>
      <c r="D136" s="27">
        <v>143395</v>
      </c>
      <c r="E136" s="33">
        <v>202101</v>
      </c>
      <c r="F136" s="35">
        <v>438242</v>
      </c>
      <c r="G136" s="33">
        <v>17930</v>
      </c>
      <c r="H136" s="27">
        <v>341860</v>
      </c>
      <c r="I136" s="33">
        <v>342927</v>
      </c>
      <c r="J136" s="35">
        <v>326360</v>
      </c>
      <c r="K136" s="33">
        <v>360300</v>
      </c>
      <c r="L136" s="35">
        <v>422490</v>
      </c>
      <c r="M136" s="49">
        <v>428998</v>
      </c>
      <c r="N136" s="42">
        <v>1036554</v>
      </c>
    </row>
    <row r="137" spans="1:14" ht="12.75">
      <c r="A137" s="1" t="s">
        <v>268</v>
      </c>
      <c r="B137" s="2" t="s">
        <v>55</v>
      </c>
      <c r="C137" s="19">
        <v>593442</v>
      </c>
      <c r="D137" s="27">
        <v>535871</v>
      </c>
      <c r="E137" s="33"/>
      <c r="F137" s="35">
        <v>1064555</v>
      </c>
      <c r="G137" s="33">
        <v>641633</v>
      </c>
      <c r="H137" s="27">
        <v>572553</v>
      </c>
      <c r="I137" s="33">
        <v>606267</v>
      </c>
      <c r="J137" s="35">
        <v>617128</v>
      </c>
      <c r="K137" s="33">
        <v>528012</v>
      </c>
      <c r="L137" s="35">
        <v>526179</v>
      </c>
      <c r="M137" s="49">
        <v>564249</v>
      </c>
      <c r="N137" s="42">
        <v>599514</v>
      </c>
    </row>
    <row r="138" spans="1:14" ht="12.75">
      <c r="A138" s="1" t="s">
        <v>269</v>
      </c>
      <c r="B138" s="2" t="s">
        <v>270</v>
      </c>
      <c r="C138" s="19"/>
      <c r="D138" s="27"/>
      <c r="E138" s="33"/>
      <c r="F138" s="35"/>
      <c r="G138" s="33"/>
      <c r="H138" s="27"/>
      <c r="I138" s="33"/>
      <c r="J138" s="35"/>
      <c r="K138" s="33"/>
      <c r="L138" s="35"/>
      <c r="M138" s="49">
        <v>147170</v>
      </c>
      <c r="N138" s="42"/>
    </row>
    <row r="139" spans="1:14" ht="12.75">
      <c r="A139" s="1" t="s">
        <v>271</v>
      </c>
      <c r="B139" s="2" t="s">
        <v>1</v>
      </c>
      <c r="C139" s="19">
        <v>110000</v>
      </c>
      <c r="D139" s="27">
        <v>10508</v>
      </c>
      <c r="E139" s="33"/>
      <c r="F139" s="35"/>
      <c r="G139" s="33"/>
      <c r="H139" s="27"/>
      <c r="I139" s="33"/>
      <c r="J139" s="35"/>
      <c r="K139" s="33"/>
      <c r="L139" s="35"/>
      <c r="M139" s="49"/>
      <c r="N139" s="42"/>
    </row>
    <row r="140" spans="1:14" s="8" customFormat="1" ht="12.75">
      <c r="A140" s="4" t="s">
        <v>272</v>
      </c>
      <c r="B140" s="5" t="s">
        <v>273</v>
      </c>
      <c r="C140" s="7">
        <f>SUM(C141:C148)</f>
        <v>0</v>
      </c>
      <c r="D140" s="7">
        <f aca="true" t="shared" si="9" ref="D140:N140">SUM(D141:D148)</f>
        <v>0</v>
      </c>
      <c r="E140" s="30">
        <f t="shared" si="9"/>
        <v>429870</v>
      </c>
      <c r="F140" s="30">
        <f t="shared" si="9"/>
        <v>407088</v>
      </c>
      <c r="G140" s="30">
        <f t="shared" si="9"/>
        <v>681150</v>
      </c>
      <c r="H140" s="7">
        <f t="shared" si="9"/>
        <v>127702</v>
      </c>
      <c r="I140" s="30">
        <f t="shared" si="9"/>
        <v>701313</v>
      </c>
      <c r="J140" s="30">
        <f t="shared" si="9"/>
        <v>343624</v>
      </c>
      <c r="K140" s="7">
        <f t="shared" si="9"/>
        <v>110000</v>
      </c>
      <c r="L140" s="30">
        <f t="shared" si="9"/>
        <v>1257998</v>
      </c>
      <c r="M140" s="30">
        <f t="shared" si="9"/>
        <v>619490</v>
      </c>
      <c r="N140" s="7">
        <f t="shared" si="9"/>
        <v>1861985</v>
      </c>
    </row>
    <row r="141" spans="1:14" ht="12.75">
      <c r="A141" s="1" t="s">
        <v>274</v>
      </c>
      <c r="B141" s="2" t="s">
        <v>275</v>
      </c>
      <c r="C141" s="19"/>
      <c r="D141" s="27"/>
      <c r="E141" s="33"/>
      <c r="F141" s="35"/>
      <c r="G141" s="33"/>
      <c r="H141" s="27"/>
      <c r="I141" s="33"/>
      <c r="J141" s="35"/>
      <c r="K141" s="33"/>
      <c r="L141" s="35"/>
      <c r="M141" s="49"/>
      <c r="N141" s="42"/>
    </row>
    <row r="142" spans="1:14" ht="12.75">
      <c r="A142" s="1" t="s">
        <v>276</v>
      </c>
      <c r="B142" s="2" t="s">
        <v>277</v>
      </c>
      <c r="C142" s="19"/>
      <c r="D142" s="27"/>
      <c r="E142" s="33">
        <v>183360</v>
      </c>
      <c r="F142" s="35">
        <v>323788</v>
      </c>
      <c r="G142" s="33">
        <v>50450</v>
      </c>
      <c r="H142" s="27">
        <v>127702</v>
      </c>
      <c r="I142" s="33">
        <v>478792</v>
      </c>
      <c r="J142" s="35">
        <v>343624</v>
      </c>
      <c r="K142" s="33"/>
      <c r="L142" s="35">
        <v>883989</v>
      </c>
      <c r="M142" s="49">
        <v>219730</v>
      </c>
      <c r="N142" s="42">
        <v>435757</v>
      </c>
    </row>
    <row r="143" spans="1:14" ht="12.75">
      <c r="A143" s="1" t="s">
        <v>278</v>
      </c>
      <c r="B143" s="2" t="s">
        <v>279</v>
      </c>
      <c r="C143" s="19"/>
      <c r="D143" s="27"/>
      <c r="E143" s="33"/>
      <c r="F143" s="35"/>
      <c r="G143" s="33"/>
      <c r="H143" s="27"/>
      <c r="I143" s="33"/>
      <c r="J143" s="35"/>
      <c r="K143" s="33"/>
      <c r="L143" s="35"/>
      <c r="M143" s="49"/>
      <c r="N143" s="42"/>
    </row>
    <row r="144" spans="1:14" ht="12.75">
      <c r="A144" s="1" t="s">
        <v>280</v>
      </c>
      <c r="B144" s="2" t="s">
        <v>281</v>
      </c>
      <c r="C144" s="19"/>
      <c r="D144" s="27"/>
      <c r="E144" s="33"/>
      <c r="F144" s="35"/>
      <c r="G144" s="33"/>
      <c r="H144" s="27"/>
      <c r="I144" s="33"/>
      <c r="J144" s="35"/>
      <c r="K144" s="33"/>
      <c r="L144" s="35"/>
      <c r="M144" s="49"/>
      <c r="N144" s="42"/>
    </row>
    <row r="145" spans="1:14" ht="12.75">
      <c r="A145" s="1" t="s">
        <v>282</v>
      </c>
      <c r="B145" s="2" t="s">
        <v>283</v>
      </c>
      <c r="C145" s="19"/>
      <c r="D145" s="27"/>
      <c r="E145" s="33"/>
      <c r="F145" s="35"/>
      <c r="G145" s="33">
        <v>630700</v>
      </c>
      <c r="H145" s="27"/>
      <c r="I145" s="33">
        <v>151180</v>
      </c>
      <c r="J145" s="35"/>
      <c r="K145" s="33"/>
      <c r="L145" s="35"/>
      <c r="M145" s="49"/>
      <c r="N145" s="42"/>
    </row>
    <row r="146" spans="1:14" ht="12.75">
      <c r="A146" s="1" t="s">
        <v>284</v>
      </c>
      <c r="B146" s="2" t="s">
        <v>285</v>
      </c>
      <c r="C146" s="19"/>
      <c r="D146" s="27"/>
      <c r="E146" s="33">
        <v>107280</v>
      </c>
      <c r="F146" s="35"/>
      <c r="G146" s="33"/>
      <c r="H146" s="27"/>
      <c r="I146" s="33">
        <v>71341</v>
      </c>
      <c r="J146" s="35"/>
      <c r="K146" s="33">
        <v>110000</v>
      </c>
      <c r="L146" s="35">
        <v>285120</v>
      </c>
      <c r="M146" s="49">
        <v>18960</v>
      </c>
      <c r="N146" s="42">
        <v>332962</v>
      </c>
    </row>
    <row r="147" spans="1:14" ht="12.75">
      <c r="A147" s="1" t="s">
        <v>286</v>
      </c>
      <c r="B147" s="2" t="s">
        <v>287</v>
      </c>
      <c r="C147" s="19"/>
      <c r="D147" s="27"/>
      <c r="E147" s="33"/>
      <c r="F147" s="35"/>
      <c r="G147" s="33"/>
      <c r="H147" s="27"/>
      <c r="I147" s="33"/>
      <c r="J147" s="35"/>
      <c r="K147" s="33"/>
      <c r="L147" s="35"/>
      <c r="M147" s="49"/>
      <c r="N147" s="42"/>
    </row>
    <row r="148" spans="1:14" ht="12.75">
      <c r="A148" s="1" t="s">
        <v>288</v>
      </c>
      <c r="B148" s="2" t="s">
        <v>1</v>
      </c>
      <c r="C148" s="19"/>
      <c r="D148" s="27"/>
      <c r="E148" s="33">
        <v>139230</v>
      </c>
      <c r="F148" s="35">
        <v>83300</v>
      </c>
      <c r="G148" s="33"/>
      <c r="H148" s="27"/>
      <c r="I148" s="33"/>
      <c r="J148" s="35"/>
      <c r="K148" s="33"/>
      <c r="L148" s="35">
        <v>88889</v>
      </c>
      <c r="M148" s="49">
        <v>380800</v>
      </c>
      <c r="N148" s="42">
        <v>1093266</v>
      </c>
    </row>
    <row r="149" spans="1:14" s="8" customFormat="1" ht="12.75">
      <c r="A149" s="4" t="s">
        <v>289</v>
      </c>
      <c r="B149" s="5" t="s">
        <v>290</v>
      </c>
      <c r="C149" s="7">
        <f>SUM(C150:C152)</f>
        <v>0</v>
      </c>
      <c r="D149" s="7">
        <f aca="true" t="shared" si="10" ref="D149:N149">SUM(D150:D152)</f>
        <v>0</v>
      </c>
      <c r="E149" s="30">
        <f t="shared" si="10"/>
        <v>1192876</v>
      </c>
      <c r="F149" s="30">
        <f t="shared" si="10"/>
        <v>498115</v>
      </c>
      <c r="G149" s="30">
        <f t="shared" si="10"/>
        <v>0</v>
      </c>
      <c r="H149" s="7">
        <f t="shared" si="10"/>
        <v>387485</v>
      </c>
      <c r="I149" s="30">
        <f t="shared" si="10"/>
        <v>167487</v>
      </c>
      <c r="J149" s="30">
        <f t="shared" si="10"/>
        <v>449998</v>
      </c>
      <c r="K149" s="7">
        <f t="shared" si="10"/>
        <v>930368</v>
      </c>
      <c r="L149" s="30">
        <f t="shared" si="10"/>
        <v>154700</v>
      </c>
      <c r="M149" s="30">
        <f t="shared" si="10"/>
        <v>602350</v>
      </c>
      <c r="N149" s="7">
        <f t="shared" si="10"/>
        <v>2137295</v>
      </c>
    </row>
    <row r="150" spans="1:14" ht="12.75">
      <c r="A150" s="1" t="s">
        <v>291</v>
      </c>
      <c r="B150" s="2" t="s">
        <v>292</v>
      </c>
      <c r="C150" s="19"/>
      <c r="D150" s="27"/>
      <c r="E150" s="33">
        <v>74970</v>
      </c>
      <c r="F150" s="35"/>
      <c r="G150" s="33"/>
      <c r="H150" s="27">
        <v>137485</v>
      </c>
      <c r="I150" s="33">
        <v>167487</v>
      </c>
      <c r="J150" s="35">
        <v>199998</v>
      </c>
      <c r="K150" s="33">
        <v>430368</v>
      </c>
      <c r="L150" s="35">
        <v>154700</v>
      </c>
      <c r="M150" s="49">
        <v>77350</v>
      </c>
      <c r="N150" s="42">
        <v>1137305</v>
      </c>
    </row>
    <row r="151" spans="1:14" ht="12.75">
      <c r="A151" s="1" t="s">
        <v>293</v>
      </c>
      <c r="B151" s="2" t="s">
        <v>56</v>
      </c>
      <c r="C151" s="19"/>
      <c r="D151" s="27"/>
      <c r="E151" s="33">
        <v>1117906</v>
      </c>
      <c r="F151" s="35">
        <v>498115</v>
      </c>
      <c r="G151" s="33"/>
      <c r="H151" s="27">
        <v>250000</v>
      </c>
      <c r="I151" s="33"/>
      <c r="J151" s="35">
        <v>250000</v>
      </c>
      <c r="K151" s="33">
        <v>500000</v>
      </c>
      <c r="L151" s="35"/>
      <c r="M151" s="49">
        <v>525000</v>
      </c>
      <c r="N151" s="42">
        <v>999990</v>
      </c>
    </row>
    <row r="152" spans="1:14" ht="12.75">
      <c r="A152" s="1" t="s">
        <v>294</v>
      </c>
      <c r="B152" s="2" t="s">
        <v>1</v>
      </c>
      <c r="C152" s="19"/>
      <c r="D152" s="27"/>
      <c r="E152" s="33"/>
      <c r="F152" s="35"/>
      <c r="G152" s="33"/>
      <c r="H152" s="27"/>
      <c r="I152" s="33"/>
      <c r="J152" s="35"/>
      <c r="K152" s="33"/>
      <c r="L152" s="35"/>
      <c r="M152" s="49"/>
      <c r="N152" s="42"/>
    </row>
    <row r="153" spans="1:14" s="8" customFormat="1" ht="12.75">
      <c r="A153" s="4" t="s">
        <v>295</v>
      </c>
      <c r="B153" s="5" t="s">
        <v>296</v>
      </c>
      <c r="C153" s="7">
        <f>SUM(C154:C164)</f>
        <v>84306</v>
      </c>
      <c r="D153" s="7">
        <f aca="true" t="shared" si="11" ref="D153:N153">SUM(D154:D164)</f>
        <v>7436000</v>
      </c>
      <c r="E153" s="30">
        <f t="shared" si="11"/>
        <v>13296741</v>
      </c>
      <c r="F153" s="30">
        <f t="shared" si="11"/>
        <v>11713766</v>
      </c>
      <c r="G153" s="30">
        <f t="shared" si="11"/>
        <v>10719200</v>
      </c>
      <c r="H153" s="7">
        <f t="shared" si="11"/>
        <v>12040614</v>
      </c>
      <c r="I153" s="30">
        <f t="shared" si="11"/>
        <v>11715322</v>
      </c>
      <c r="J153" s="30">
        <f t="shared" si="11"/>
        <v>12916384</v>
      </c>
      <c r="K153" s="7">
        <f t="shared" si="11"/>
        <v>14626048</v>
      </c>
      <c r="L153" s="30">
        <f t="shared" si="11"/>
        <v>11006940</v>
      </c>
      <c r="M153" s="30">
        <f t="shared" si="11"/>
        <v>11016669</v>
      </c>
      <c r="N153" s="7">
        <f t="shared" si="11"/>
        <v>29239756</v>
      </c>
    </row>
    <row r="154" spans="1:14" ht="12.75">
      <c r="A154" s="1" t="s">
        <v>297</v>
      </c>
      <c r="B154" s="2" t="s">
        <v>57</v>
      </c>
      <c r="C154" s="19"/>
      <c r="D154" s="27">
        <v>7086000</v>
      </c>
      <c r="E154" s="33">
        <v>7086000</v>
      </c>
      <c r="F154" s="35">
        <v>7086000</v>
      </c>
      <c r="G154" s="33">
        <v>7086000</v>
      </c>
      <c r="H154" s="27">
        <v>7086000</v>
      </c>
      <c r="I154" s="33">
        <v>7086000</v>
      </c>
      <c r="J154" s="35">
        <v>7086000</v>
      </c>
      <c r="K154" s="33">
        <v>7086000</v>
      </c>
      <c r="L154" s="35">
        <v>7086000</v>
      </c>
      <c r="M154" s="49">
        <v>7086000</v>
      </c>
      <c r="N154" s="42">
        <v>14172000</v>
      </c>
    </row>
    <row r="155" spans="1:14" ht="12.75">
      <c r="A155" s="1" t="s">
        <v>298</v>
      </c>
      <c r="B155" s="2" t="s">
        <v>58</v>
      </c>
      <c r="C155" s="19">
        <v>84306</v>
      </c>
      <c r="D155" s="27"/>
      <c r="E155" s="33">
        <v>109165</v>
      </c>
      <c r="F155" s="35">
        <v>220625</v>
      </c>
      <c r="G155" s="33"/>
      <c r="H155" s="27">
        <v>107504</v>
      </c>
      <c r="I155" s="33">
        <v>214625</v>
      </c>
      <c r="J155" s="35">
        <v>107321</v>
      </c>
      <c r="K155" s="33">
        <v>107081</v>
      </c>
      <c r="L155" s="35">
        <v>124310</v>
      </c>
      <c r="M155" s="49">
        <v>107335</v>
      </c>
      <c r="N155" s="42">
        <v>107611</v>
      </c>
    </row>
    <row r="156" spans="1:14" ht="12.75">
      <c r="A156" s="1" t="s">
        <v>299</v>
      </c>
      <c r="B156" s="2" t="s">
        <v>59</v>
      </c>
      <c r="C156" s="19"/>
      <c r="D156" s="27">
        <v>350000</v>
      </c>
      <c r="E156" s="33">
        <v>3500000</v>
      </c>
      <c r="F156" s="35">
        <v>3500000</v>
      </c>
      <c r="G156" s="33">
        <v>3500000</v>
      </c>
      <c r="H156" s="27">
        <v>3500000</v>
      </c>
      <c r="I156" s="33">
        <v>3500000</v>
      </c>
      <c r="J156" s="35">
        <v>3500000</v>
      </c>
      <c r="K156" s="33">
        <v>3500000</v>
      </c>
      <c r="L156" s="35">
        <v>3500000</v>
      </c>
      <c r="M156" s="49">
        <v>3500000</v>
      </c>
      <c r="N156" s="42">
        <v>7000000</v>
      </c>
    </row>
    <row r="157" spans="1:14" ht="12.75">
      <c r="A157" s="1" t="s">
        <v>300</v>
      </c>
      <c r="B157" s="2" t="s">
        <v>60</v>
      </c>
      <c r="C157" s="19"/>
      <c r="D157" s="27"/>
      <c r="E157" s="33">
        <v>638705</v>
      </c>
      <c r="F157" s="35"/>
      <c r="G157" s="33"/>
      <c r="H157" s="27"/>
      <c r="I157" s="33"/>
      <c r="J157" s="35"/>
      <c r="K157" s="33">
        <v>2750000</v>
      </c>
      <c r="L157" s="35"/>
      <c r="M157" s="49"/>
      <c r="N157" s="42">
        <v>2750001</v>
      </c>
    </row>
    <row r="158" spans="1:14" ht="12.75">
      <c r="A158" s="1" t="s">
        <v>301</v>
      </c>
      <c r="B158" s="2" t="s">
        <v>302</v>
      </c>
      <c r="C158" s="19"/>
      <c r="D158" s="27"/>
      <c r="E158" s="33"/>
      <c r="F158" s="35"/>
      <c r="G158" s="33"/>
      <c r="H158" s="27"/>
      <c r="I158" s="33"/>
      <c r="J158" s="35"/>
      <c r="K158" s="33"/>
      <c r="L158" s="35"/>
      <c r="M158" s="49"/>
      <c r="N158" s="42"/>
    </row>
    <row r="159" spans="1:14" ht="12.75">
      <c r="A159" s="1" t="s">
        <v>303</v>
      </c>
      <c r="B159" s="2" t="s">
        <v>304</v>
      </c>
      <c r="C159" s="19"/>
      <c r="D159" s="27"/>
      <c r="E159" s="33"/>
      <c r="F159" s="35"/>
      <c r="G159" s="33"/>
      <c r="H159" s="27"/>
      <c r="I159" s="33"/>
      <c r="J159" s="35"/>
      <c r="K159" s="33"/>
      <c r="L159" s="35"/>
      <c r="M159" s="49"/>
      <c r="N159" s="42"/>
    </row>
    <row r="160" spans="1:14" ht="12.75">
      <c r="A160" s="1" t="s">
        <v>305</v>
      </c>
      <c r="B160" s="2" t="s">
        <v>61</v>
      </c>
      <c r="C160" s="19"/>
      <c r="D160" s="27"/>
      <c r="E160" s="33">
        <v>533951</v>
      </c>
      <c r="F160" s="35">
        <v>73400</v>
      </c>
      <c r="G160" s="33">
        <v>133200</v>
      </c>
      <c r="H160" s="27">
        <v>135400</v>
      </c>
      <c r="I160" s="33">
        <v>111100</v>
      </c>
      <c r="J160" s="35">
        <v>2064500</v>
      </c>
      <c r="K160" s="33">
        <v>291933</v>
      </c>
      <c r="L160" s="35">
        <v>97550</v>
      </c>
      <c r="M160" s="49">
        <v>195390</v>
      </c>
      <c r="N160" s="42">
        <v>727650</v>
      </c>
    </row>
    <row r="161" spans="1:14" ht="12.75">
      <c r="A161" s="1" t="s">
        <v>306</v>
      </c>
      <c r="B161" s="2" t="s">
        <v>307</v>
      </c>
      <c r="C161" s="19"/>
      <c r="D161" s="27"/>
      <c r="E161" s="33"/>
      <c r="F161" s="35">
        <v>741</v>
      </c>
      <c r="G161" s="33"/>
      <c r="H161" s="27">
        <v>86711</v>
      </c>
      <c r="I161" s="33">
        <v>5497</v>
      </c>
      <c r="J161" s="35">
        <v>9813</v>
      </c>
      <c r="K161" s="33">
        <v>28034</v>
      </c>
      <c r="L161" s="35"/>
      <c r="M161" s="49">
        <v>5611</v>
      </c>
      <c r="N161" s="42">
        <v>6134</v>
      </c>
    </row>
    <row r="162" spans="1:14" ht="12.75">
      <c r="A162" s="1" t="s">
        <v>308</v>
      </c>
      <c r="B162" s="2" t="s">
        <v>309</v>
      </c>
      <c r="C162" s="19"/>
      <c r="D162" s="27"/>
      <c r="E162" s="33"/>
      <c r="F162" s="35">
        <v>238000</v>
      </c>
      <c r="G162" s="33"/>
      <c r="H162" s="27"/>
      <c r="I162" s="33">
        <v>583100</v>
      </c>
      <c r="J162" s="35">
        <v>148750</v>
      </c>
      <c r="K162" s="33"/>
      <c r="L162" s="35"/>
      <c r="M162" s="49"/>
      <c r="N162" s="42"/>
    </row>
    <row r="163" spans="1:14" ht="12.75">
      <c r="A163" s="1" t="s">
        <v>310</v>
      </c>
      <c r="B163" s="2" t="s">
        <v>311</v>
      </c>
      <c r="C163" s="19"/>
      <c r="D163" s="27"/>
      <c r="E163" s="33">
        <v>1428920</v>
      </c>
      <c r="F163" s="35">
        <v>500000</v>
      </c>
      <c r="G163" s="33"/>
      <c r="H163" s="27">
        <v>999999</v>
      </c>
      <c r="I163" s="33"/>
      <c r="J163" s="35"/>
      <c r="K163" s="33">
        <v>833000</v>
      </c>
      <c r="L163" s="35"/>
      <c r="M163" s="49">
        <v>33333</v>
      </c>
      <c r="N163" s="42">
        <v>2501360</v>
      </c>
    </row>
    <row r="164" spans="1:14" ht="12.75">
      <c r="A164" s="1" t="s">
        <v>312</v>
      </c>
      <c r="B164" s="2" t="s">
        <v>1</v>
      </c>
      <c r="C164" s="19"/>
      <c r="D164" s="27"/>
      <c r="E164" s="33"/>
      <c r="F164" s="35">
        <v>95000</v>
      </c>
      <c r="G164" s="33"/>
      <c r="H164" s="27">
        <v>125000</v>
      </c>
      <c r="I164" s="33">
        <v>215000</v>
      </c>
      <c r="J164" s="35"/>
      <c r="K164" s="33">
        <v>30000</v>
      </c>
      <c r="L164" s="35">
        <v>199080</v>
      </c>
      <c r="M164" s="49">
        <v>89000</v>
      </c>
      <c r="N164" s="42">
        <v>1975000</v>
      </c>
    </row>
    <row r="165" spans="1:14" s="8" customFormat="1" ht="12.75">
      <c r="A165" s="4" t="s">
        <v>313</v>
      </c>
      <c r="B165" s="5" t="s">
        <v>314</v>
      </c>
      <c r="C165" s="7">
        <f>SUM(C166:C172)</f>
        <v>0</v>
      </c>
      <c r="D165" s="7">
        <f aca="true" t="shared" si="12" ref="D165:N165">SUM(D166:D172)</f>
        <v>1499999</v>
      </c>
      <c r="E165" s="30">
        <f t="shared" si="12"/>
        <v>1575021</v>
      </c>
      <c r="F165" s="30">
        <f t="shared" si="12"/>
        <v>609974</v>
      </c>
      <c r="G165" s="30">
        <f t="shared" si="12"/>
        <v>0</v>
      </c>
      <c r="H165" s="7">
        <f t="shared" si="12"/>
        <v>1303633</v>
      </c>
      <c r="I165" s="30">
        <f t="shared" si="12"/>
        <v>529355</v>
      </c>
      <c r="J165" s="30">
        <f t="shared" si="12"/>
        <v>742489</v>
      </c>
      <c r="K165" s="7">
        <f t="shared" si="12"/>
        <v>572448</v>
      </c>
      <c r="L165" s="30">
        <f t="shared" si="12"/>
        <v>762197</v>
      </c>
      <c r="M165" s="30">
        <f t="shared" si="12"/>
        <v>998229</v>
      </c>
      <c r="N165" s="7">
        <f t="shared" si="12"/>
        <v>1384324</v>
      </c>
    </row>
    <row r="166" spans="1:14" ht="12.75">
      <c r="A166" s="1" t="s">
        <v>315</v>
      </c>
      <c r="B166" s="2" t="s">
        <v>316</v>
      </c>
      <c r="C166" s="19"/>
      <c r="D166" s="27"/>
      <c r="E166" s="33"/>
      <c r="F166" s="35"/>
      <c r="G166" s="33"/>
      <c r="H166" s="27"/>
      <c r="I166" s="33"/>
      <c r="J166" s="35"/>
      <c r="K166" s="33"/>
      <c r="L166" s="35"/>
      <c r="M166" s="49"/>
      <c r="N166" s="42"/>
    </row>
    <row r="167" spans="1:14" ht="12.75">
      <c r="A167" s="1" t="s">
        <v>317</v>
      </c>
      <c r="B167" s="2" t="s">
        <v>318</v>
      </c>
      <c r="C167" s="19"/>
      <c r="D167" s="27"/>
      <c r="E167" s="33"/>
      <c r="F167" s="35"/>
      <c r="G167" s="33"/>
      <c r="H167" s="27"/>
      <c r="I167" s="33"/>
      <c r="J167" s="35"/>
      <c r="K167" s="33"/>
      <c r="L167" s="35"/>
      <c r="M167" s="49"/>
      <c r="N167" s="42"/>
    </row>
    <row r="168" spans="1:14" ht="12.75">
      <c r="A168" s="1" t="s">
        <v>319</v>
      </c>
      <c r="B168" s="2" t="s">
        <v>320</v>
      </c>
      <c r="C168" s="19"/>
      <c r="D168" s="27"/>
      <c r="E168" s="33">
        <v>110000</v>
      </c>
      <c r="F168" s="35"/>
      <c r="G168" s="33"/>
      <c r="H168" s="27"/>
      <c r="I168" s="33"/>
      <c r="J168" s="35"/>
      <c r="K168" s="33"/>
      <c r="L168" s="35"/>
      <c r="M168" s="49"/>
      <c r="N168" s="42"/>
    </row>
    <row r="169" spans="1:14" ht="12.75">
      <c r="A169" s="1" t="s">
        <v>321</v>
      </c>
      <c r="B169" s="2" t="s">
        <v>322</v>
      </c>
      <c r="C169" s="19"/>
      <c r="D169" s="27"/>
      <c r="E169" s="33"/>
      <c r="F169" s="35"/>
      <c r="G169" s="33"/>
      <c r="H169" s="27"/>
      <c r="I169" s="33"/>
      <c r="J169" s="35"/>
      <c r="K169" s="33"/>
      <c r="L169" s="35"/>
      <c r="M169" s="49"/>
      <c r="N169" s="42"/>
    </row>
    <row r="170" spans="1:14" ht="12.75">
      <c r="A170" s="1" t="s">
        <v>323</v>
      </c>
      <c r="B170" s="2" t="s">
        <v>62</v>
      </c>
      <c r="C170" s="19"/>
      <c r="D170" s="27">
        <v>1499999</v>
      </c>
      <c r="E170" s="33">
        <v>1161734</v>
      </c>
      <c r="F170" s="35">
        <v>456220</v>
      </c>
      <c r="G170" s="33"/>
      <c r="H170" s="27">
        <v>1151635</v>
      </c>
      <c r="I170" s="33">
        <v>529355</v>
      </c>
      <c r="J170" s="35">
        <v>580011</v>
      </c>
      <c r="K170" s="33">
        <v>572448</v>
      </c>
      <c r="L170" s="35">
        <v>357000</v>
      </c>
      <c r="M170" s="49">
        <v>998229</v>
      </c>
      <c r="N170" s="42">
        <v>996789</v>
      </c>
    </row>
    <row r="171" spans="1:14" ht="12.75">
      <c r="A171" s="1" t="s">
        <v>324</v>
      </c>
      <c r="B171" s="2" t="s">
        <v>325</v>
      </c>
      <c r="C171" s="19"/>
      <c r="D171" s="27"/>
      <c r="E171" s="33"/>
      <c r="F171" s="35"/>
      <c r="G171" s="33"/>
      <c r="H171" s="27"/>
      <c r="I171" s="33"/>
      <c r="J171" s="35"/>
      <c r="K171" s="33"/>
      <c r="L171" s="35"/>
      <c r="M171" s="49"/>
      <c r="N171" s="42"/>
    </row>
    <row r="172" spans="1:14" ht="12.75">
      <c r="A172" s="1" t="s">
        <v>326</v>
      </c>
      <c r="B172" s="2" t="s">
        <v>1</v>
      </c>
      <c r="C172" s="19"/>
      <c r="D172" s="27"/>
      <c r="E172" s="33">
        <v>303287</v>
      </c>
      <c r="F172" s="35">
        <v>153754</v>
      </c>
      <c r="G172" s="33"/>
      <c r="H172" s="27">
        <v>151998</v>
      </c>
      <c r="I172" s="33"/>
      <c r="J172" s="35">
        <v>162478</v>
      </c>
      <c r="K172" s="33"/>
      <c r="L172" s="35">
        <v>405197</v>
      </c>
      <c r="M172" s="49"/>
      <c r="N172" s="42">
        <v>387535</v>
      </c>
    </row>
    <row r="173" spans="1:14" s="8" customFormat="1" ht="12.75">
      <c r="A173" s="4" t="s">
        <v>327</v>
      </c>
      <c r="B173" s="5" t="s">
        <v>328</v>
      </c>
      <c r="C173" s="7">
        <f>C174</f>
        <v>0</v>
      </c>
      <c r="D173" s="7">
        <f aca="true" t="shared" si="13" ref="D173:N173">D174</f>
        <v>0</v>
      </c>
      <c r="E173" s="30">
        <f t="shared" si="13"/>
        <v>0</v>
      </c>
      <c r="F173" s="30">
        <f t="shared" si="13"/>
        <v>0</v>
      </c>
      <c r="G173" s="30">
        <f t="shared" si="13"/>
        <v>62000</v>
      </c>
      <c r="H173" s="7">
        <f t="shared" si="13"/>
        <v>0</v>
      </c>
      <c r="I173" s="30">
        <f t="shared" si="13"/>
        <v>0</v>
      </c>
      <c r="J173" s="30">
        <f t="shared" si="13"/>
        <v>4233236</v>
      </c>
      <c r="K173" s="7">
        <f t="shared" si="13"/>
        <v>0</v>
      </c>
      <c r="L173" s="30">
        <f t="shared" si="13"/>
        <v>0</v>
      </c>
      <c r="M173" s="30">
        <f t="shared" si="13"/>
        <v>80000</v>
      </c>
      <c r="N173" s="7">
        <f t="shared" si="13"/>
        <v>0</v>
      </c>
    </row>
    <row r="174" spans="1:14" ht="12.75">
      <c r="A174" s="1" t="s">
        <v>329</v>
      </c>
      <c r="B174" s="2" t="s">
        <v>330</v>
      </c>
      <c r="C174" s="19"/>
      <c r="D174" s="27"/>
      <c r="E174" s="33"/>
      <c r="F174" s="35"/>
      <c r="G174" s="33">
        <v>62000</v>
      </c>
      <c r="H174" s="27"/>
      <c r="I174" s="33"/>
      <c r="J174" s="35">
        <v>4233236</v>
      </c>
      <c r="K174" s="33"/>
      <c r="L174" s="35"/>
      <c r="M174" s="49">
        <v>80000</v>
      </c>
      <c r="N174" s="42"/>
    </row>
    <row r="175" spans="1:14" s="8" customFormat="1" ht="12.75">
      <c r="A175" s="4" t="s">
        <v>331</v>
      </c>
      <c r="B175" s="5" t="s">
        <v>332</v>
      </c>
      <c r="C175" s="7">
        <f>SUM(C176:C181)</f>
        <v>0</v>
      </c>
      <c r="D175" s="7">
        <f aca="true" t="shared" si="14" ref="D175:N175">SUM(D176:D181)</f>
        <v>0</v>
      </c>
      <c r="E175" s="30">
        <f t="shared" si="14"/>
        <v>444444</v>
      </c>
      <c r="F175" s="30">
        <f t="shared" si="14"/>
        <v>555556</v>
      </c>
      <c r="G175" s="30">
        <f t="shared" si="14"/>
        <v>0</v>
      </c>
      <c r="H175" s="7">
        <f t="shared" si="14"/>
        <v>226000</v>
      </c>
      <c r="I175" s="30">
        <f t="shared" si="14"/>
        <v>1495000</v>
      </c>
      <c r="J175" s="30">
        <f t="shared" si="14"/>
        <v>1854786</v>
      </c>
      <c r="K175" s="7">
        <f t="shared" si="14"/>
        <v>871093</v>
      </c>
      <c r="L175" s="30">
        <f t="shared" si="14"/>
        <v>968888</v>
      </c>
      <c r="M175" s="30">
        <f t="shared" si="14"/>
        <v>4113273</v>
      </c>
      <c r="N175" s="7">
        <f t="shared" si="14"/>
        <v>2553156</v>
      </c>
    </row>
    <row r="176" spans="1:14" ht="12.75">
      <c r="A176" s="1" t="s">
        <v>333</v>
      </c>
      <c r="B176" s="2" t="s">
        <v>334</v>
      </c>
      <c r="C176" s="19"/>
      <c r="D176" s="27"/>
      <c r="E176" s="33"/>
      <c r="F176" s="35"/>
      <c r="G176" s="33"/>
      <c r="H176" s="27"/>
      <c r="I176" s="33"/>
      <c r="J176" s="35"/>
      <c r="K176" s="33"/>
      <c r="L176" s="35"/>
      <c r="M176" s="49">
        <v>2225000</v>
      </c>
      <c r="N176" s="42"/>
    </row>
    <row r="177" spans="1:14" ht="12.75">
      <c r="A177" s="1" t="s">
        <v>335</v>
      </c>
      <c r="B177" s="2" t="s">
        <v>63</v>
      </c>
      <c r="C177" s="19"/>
      <c r="D177" s="27"/>
      <c r="E177" s="33"/>
      <c r="F177" s="35"/>
      <c r="G177" s="33"/>
      <c r="H177" s="27">
        <v>226000</v>
      </c>
      <c r="I177" s="33">
        <v>995000</v>
      </c>
      <c r="J177" s="35"/>
      <c r="K177" s="33"/>
      <c r="L177" s="35">
        <v>580000</v>
      </c>
      <c r="M177" s="49">
        <v>147500</v>
      </c>
      <c r="N177" s="42">
        <v>1500000</v>
      </c>
    </row>
    <row r="178" spans="1:14" ht="12.75">
      <c r="A178" s="1" t="s">
        <v>336</v>
      </c>
      <c r="B178" s="2" t="s">
        <v>337</v>
      </c>
      <c r="C178" s="19"/>
      <c r="D178" s="27"/>
      <c r="E178" s="33"/>
      <c r="F178" s="35"/>
      <c r="G178" s="33"/>
      <c r="H178" s="27"/>
      <c r="I178" s="33"/>
      <c r="J178" s="35"/>
      <c r="K178" s="33"/>
      <c r="L178" s="35"/>
      <c r="M178" s="49"/>
      <c r="N178" s="42"/>
    </row>
    <row r="179" spans="1:14" ht="12.75">
      <c r="A179" s="1" t="s">
        <v>338</v>
      </c>
      <c r="B179" s="2" t="s">
        <v>339</v>
      </c>
      <c r="C179" s="19"/>
      <c r="D179" s="27"/>
      <c r="E179" s="33"/>
      <c r="F179" s="35"/>
      <c r="G179" s="33"/>
      <c r="H179" s="27"/>
      <c r="I179" s="33"/>
      <c r="J179" s="35"/>
      <c r="K179" s="33"/>
      <c r="L179" s="35"/>
      <c r="M179" s="49"/>
      <c r="N179" s="42"/>
    </row>
    <row r="180" spans="1:14" ht="12.75">
      <c r="A180" s="1" t="s">
        <v>340</v>
      </c>
      <c r="B180" s="2" t="s">
        <v>341</v>
      </c>
      <c r="C180" s="19"/>
      <c r="D180" s="27"/>
      <c r="E180" s="33">
        <v>444444</v>
      </c>
      <c r="F180" s="35">
        <v>555556</v>
      </c>
      <c r="G180" s="33"/>
      <c r="H180" s="27"/>
      <c r="I180" s="33">
        <v>500000</v>
      </c>
      <c r="J180" s="35">
        <v>1854786</v>
      </c>
      <c r="K180" s="33">
        <v>871093</v>
      </c>
      <c r="L180" s="35">
        <v>388888</v>
      </c>
      <c r="M180" s="49">
        <v>1740773</v>
      </c>
      <c r="N180" s="42">
        <v>1053156</v>
      </c>
    </row>
    <row r="181" spans="1:14" ht="12.75">
      <c r="A181" s="1" t="s">
        <v>342</v>
      </c>
      <c r="B181" s="2" t="s">
        <v>1</v>
      </c>
      <c r="C181" s="19"/>
      <c r="D181" s="27"/>
      <c r="E181" s="33"/>
      <c r="F181" s="35"/>
      <c r="G181" s="33"/>
      <c r="H181" s="27"/>
      <c r="I181" s="33"/>
      <c r="J181" s="35"/>
      <c r="K181" s="33"/>
      <c r="L181" s="35"/>
      <c r="M181" s="49"/>
      <c r="N181" s="42"/>
    </row>
    <row r="182" spans="1:14" s="8" customFormat="1" ht="12.75">
      <c r="A182" s="4" t="s">
        <v>343</v>
      </c>
      <c r="B182" s="5" t="s">
        <v>344</v>
      </c>
      <c r="C182" s="7">
        <f>SUM(C183:C187)</f>
        <v>0</v>
      </c>
      <c r="D182" s="7">
        <f aca="true" t="shared" si="15" ref="D182:N182">SUM(D183:D187)</f>
        <v>265900</v>
      </c>
      <c r="E182" s="30">
        <f t="shared" si="15"/>
        <v>290342</v>
      </c>
      <c r="F182" s="30">
        <f t="shared" si="15"/>
        <v>357636</v>
      </c>
      <c r="G182" s="30">
        <f t="shared" si="15"/>
        <v>0</v>
      </c>
      <c r="H182" s="7">
        <f t="shared" si="15"/>
        <v>333512</v>
      </c>
      <c r="I182" s="30">
        <f t="shared" si="15"/>
        <v>606037</v>
      </c>
      <c r="J182" s="30">
        <f t="shared" si="15"/>
        <v>194008</v>
      </c>
      <c r="K182" s="7">
        <f t="shared" si="15"/>
        <v>316298</v>
      </c>
      <c r="L182" s="30">
        <f t="shared" si="15"/>
        <v>604502</v>
      </c>
      <c r="M182" s="30">
        <f t="shared" si="15"/>
        <v>845295</v>
      </c>
      <c r="N182" s="7">
        <f t="shared" si="15"/>
        <v>415963</v>
      </c>
    </row>
    <row r="183" spans="1:14" ht="12.75">
      <c r="A183" s="1" t="s">
        <v>345</v>
      </c>
      <c r="B183" s="2" t="s">
        <v>64</v>
      </c>
      <c r="C183" s="19"/>
      <c r="D183" s="27">
        <v>194500</v>
      </c>
      <c r="E183" s="33">
        <v>169150</v>
      </c>
      <c r="F183" s="35">
        <v>331636</v>
      </c>
      <c r="G183" s="33"/>
      <c r="H183" s="27">
        <v>323023</v>
      </c>
      <c r="I183" s="33">
        <v>498614</v>
      </c>
      <c r="J183" s="35">
        <v>157216</v>
      </c>
      <c r="K183" s="33">
        <v>307038</v>
      </c>
      <c r="L183" s="35">
        <v>399227</v>
      </c>
      <c r="M183" s="49">
        <v>161916</v>
      </c>
      <c r="N183" s="42">
        <v>359438</v>
      </c>
    </row>
    <row r="184" spans="1:14" ht="12.75">
      <c r="A184" s="1" t="s">
        <v>346</v>
      </c>
      <c r="B184" s="2" t="s">
        <v>347</v>
      </c>
      <c r="C184" s="19"/>
      <c r="D184" s="27">
        <v>71400</v>
      </c>
      <c r="E184" s="33">
        <v>121192</v>
      </c>
      <c r="F184" s="35">
        <v>26000</v>
      </c>
      <c r="G184" s="33"/>
      <c r="H184" s="27">
        <v>10489</v>
      </c>
      <c r="I184" s="33">
        <v>107423</v>
      </c>
      <c r="J184" s="35"/>
      <c r="K184" s="33">
        <v>9260</v>
      </c>
      <c r="L184" s="35">
        <v>205275</v>
      </c>
      <c r="M184" s="49">
        <v>225229</v>
      </c>
      <c r="N184" s="42">
        <v>56525</v>
      </c>
    </row>
    <row r="185" spans="1:14" ht="12.75">
      <c r="A185" s="1" t="s">
        <v>348</v>
      </c>
      <c r="B185" s="2" t="s">
        <v>349</v>
      </c>
      <c r="C185" s="19"/>
      <c r="D185" s="27"/>
      <c r="E185" s="33"/>
      <c r="F185" s="35"/>
      <c r="G185" s="33"/>
      <c r="H185" s="27"/>
      <c r="I185" s="33"/>
      <c r="J185" s="35">
        <v>36792</v>
      </c>
      <c r="K185" s="33"/>
      <c r="L185" s="35"/>
      <c r="M185" s="49"/>
      <c r="N185" s="42"/>
    </row>
    <row r="186" spans="1:14" ht="12.75">
      <c r="A186" s="1" t="s">
        <v>350</v>
      </c>
      <c r="B186" s="2" t="s">
        <v>351</v>
      </c>
      <c r="C186" s="19"/>
      <c r="D186" s="27"/>
      <c r="E186" s="33"/>
      <c r="F186" s="35"/>
      <c r="G186" s="33"/>
      <c r="H186" s="27"/>
      <c r="I186" s="33"/>
      <c r="J186" s="35"/>
      <c r="K186" s="33"/>
      <c r="L186" s="35"/>
      <c r="M186" s="49"/>
      <c r="N186" s="42"/>
    </row>
    <row r="187" spans="1:14" ht="12.75">
      <c r="A187" s="1" t="s">
        <v>352</v>
      </c>
      <c r="B187" s="2" t="s">
        <v>1</v>
      </c>
      <c r="C187" s="19"/>
      <c r="D187" s="27"/>
      <c r="E187" s="33"/>
      <c r="F187" s="35"/>
      <c r="G187" s="33"/>
      <c r="H187" s="27"/>
      <c r="I187" s="33"/>
      <c r="J187" s="35"/>
      <c r="K187" s="33"/>
      <c r="L187" s="35"/>
      <c r="M187" s="49">
        <v>458150</v>
      </c>
      <c r="N187" s="42"/>
    </row>
    <row r="188" spans="1:14" s="8" customFormat="1" ht="12.75">
      <c r="A188" s="4" t="s">
        <v>353</v>
      </c>
      <c r="B188" s="5" t="s">
        <v>354</v>
      </c>
      <c r="C188" s="7">
        <f>SUM(C189:C190)</f>
        <v>0</v>
      </c>
      <c r="D188" s="7">
        <f aca="true" t="shared" si="16" ref="D188:N188">SUM(D189:D190)</f>
        <v>0</v>
      </c>
      <c r="E188" s="30">
        <f t="shared" si="16"/>
        <v>0</v>
      </c>
      <c r="F188" s="30">
        <f t="shared" si="16"/>
        <v>0</v>
      </c>
      <c r="G188" s="30">
        <f t="shared" si="16"/>
        <v>0</v>
      </c>
      <c r="H188" s="7">
        <f t="shared" si="16"/>
        <v>0</v>
      </c>
      <c r="I188" s="30">
        <f t="shared" si="16"/>
        <v>0</v>
      </c>
      <c r="J188" s="30">
        <f t="shared" si="16"/>
        <v>0</v>
      </c>
      <c r="K188" s="7">
        <f t="shared" si="16"/>
        <v>0</v>
      </c>
      <c r="L188" s="30">
        <f t="shared" si="16"/>
        <v>0</v>
      </c>
      <c r="M188" s="30">
        <f t="shared" si="16"/>
        <v>0</v>
      </c>
      <c r="N188" s="7">
        <f t="shared" si="16"/>
        <v>0</v>
      </c>
    </row>
    <row r="189" spans="1:14" ht="12.75">
      <c r="A189" s="1" t="s">
        <v>355</v>
      </c>
      <c r="B189" s="2" t="s">
        <v>356</v>
      </c>
      <c r="C189" s="19"/>
      <c r="D189" s="27"/>
      <c r="E189" s="33"/>
      <c r="F189" s="35"/>
      <c r="G189" s="33"/>
      <c r="H189" s="27"/>
      <c r="I189" s="33"/>
      <c r="J189" s="35"/>
      <c r="K189" s="33"/>
      <c r="L189" s="35"/>
      <c r="M189" s="49"/>
      <c r="N189" s="42"/>
    </row>
    <row r="190" spans="1:14" ht="12.75">
      <c r="A190" s="1" t="s">
        <v>357</v>
      </c>
      <c r="B190" s="2" t="s">
        <v>358</v>
      </c>
      <c r="C190" s="19"/>
      <c r="D190" s="27"/>
      <c r="E190" s="33"/>
      <c r="F190" s="35"/>
      <c r="G190" s="33"/>
      <c r="H190" s="27"/>
      <c r="I190" s="33"/>
      <c r="J190" s="35"/>
      <c r="K190" s="33"/>
      <c r="L190" s="35"/>
      <c r="M190" s="49"/>
      <c r="N190" s="42"/>
    </row>
    <row r="191" spans="1:14" s="8" customFormat="1" ht="12.75">
      <c r="A191" s="4" t="s">
        <v>359</v>
      </c>
      <c r="B191" s="5" t="s">
        <v>360</v>
      </c>
      <c r="C191" s="7">
        <f>SUM(C192:C214)</f>
        <v>266600</v>
      </c>
      <c r="D191" s="7">
        <f aca="true" t="shared" si="17" ref="D191:N191">SUM(D192:D214)</f>
        <v>1109144</v>
      </c>
      <c r="E191" s="30">
        <f t="shared" si="17"/>
        <v>15332223</v>
      </c>
      <c r="F191" s="30">
        <f t="shared" si="17"/>
        <v>7047923</v>
      </c>
      <c r="G191" s="30">
        <f t="shared" si="17"/>
        <v>928490</v>
      </c>
      <c r="H191" s="7">
        <f t="shared" si="17"/>
        <v>10291027</v>
      </c>
      <c r="I191" s="30">
        <f t="shared" si="17"/>
        <v>43565788</v>
      </c>
      <c r="J191" s="30">
        <f t="shared" si="17"/>
        <v>2190485</v>
      </c>
      <c r="K191" s="7">
        <f t="shared" si="17"/>
        <v>27042137</v>
      </c>
      <c r="L191" s="30">
        <f t="shared" si="17"/>
        <v>23092809</v>
      </c>
      <c r="M191" s="30">
        <f t="shared" si="17"/>
        <v>523799</v>
      </c>
      <c r="N191" s="7">
        <f t="shared" si="17"/>
        <v>13437622</v>
      </c>
    </row>
    <row r="192" spans="1:14" ht="12.75">
      <c r="A192" s="1" t="s">
        <v>361</v>
      </c>
      <c r="B192" s="2" t="s">
        <v>362</v>
      </c>
      <c r="C192" s="19"/>
      <c r="D192" s="27"/>
      <c r="E192" s="33"/>
      <c r="F192" s="35"/>
      <c r="G192" s="33"/>
      <c r="H192" s="27"/>
      <c r="I192" s="33"/>
      <c r="J192" s="35"/>
      <c r="K192" s="33"/>
      <c r="L192" s="35"/>
      <c r="M192" s="49"/>
      <c r="N192" s="42"/>
    </row>
    <row r="193" spans="1:14" ht="12.75">
      <c r="A193" s="1" t="s">
        <v>363</v>
      </c>
      <c r="B193" s="2" t="s">
        <v>364</v>
      </c>
      <c r="C193" s="19"/>
      <c r="D193" s="27"/>
      <c r="E193" s="33"/>
      <c r="F193" s="35">
        <v>211630</v>
      </c>
      <c r="G193" s="33"/>
      <c r="H193" s="27">
        <v>2858997</v>
      </c>
      <c r="I193" s="33">
        <v>194130</v>
      </c>
      <c r="J193" s="35"/>
      <c r="K193" s="33"/>
      <c r="L193" s="35"/>
      <c r="M193" s="49"/>
      <c r="N193" s="42">
        <v>931559</v>
      </c>
    </row>
    <row r="194" spans="1:14" ht="12.75">
      <c r="A194" s="1" t="s">
        <v>365</v>
      </c>
      <c r="B194" s="2" t="s">
        <v>366</v>
      </c>
      <c r="C194" s="19"/>
      <c r="D194" s="27"/>
      <c r="E194" s="33"/>
      <c r="F194" s="35">
        <v>3788800</v>
      </c>
      <c r="G194" s="33"/>
      <c r="H194" s="27"/>
      <c r="I194" s="33"/>
      <c r="J194" s="35"/>
      <c r="K194" s="33">
        <v>2868142</v>
      </c>
      <c r="L194" s="35">
        <v>100000</v>
      </c>
      <c r="M194" s="49"/>
      <c r="N194" s="42">
        <v>-79890</v>
      </c>
    </row>
    <row r="195" spans="1:14" ht="12.75">
      <c r="A195" s="1" t="s">
        <v>367</v>
      </c>
      <c r="B195" s="2" t="s">
        <v>368</v>
      </c>
      <c r="C195" s="19"/>
      <c r="D195" s="27"/>
      <c r="E195" s="33"/>
      <c r="F195" s="35"/>
      <c r="G195" s="33"/>
      <c r="H195" s="27"/>
      <c r="I195" s="33"/>
      <c r="J195" s="35"/>
      <c r="K195" s="33"/>
      <c r="L195" s="35"/>
      <c r="M195" s="49"/>
      <c r="N195" s="42"/>
    </row>
    <row r="196" spans="1:14" ht="12.75">
      <c r="A196" s="1" t="s">
        <v>369</v>
      </c>
      <c r="B196" s="2" t="s">
        <v>370</v>
      </c>
      <c r="C196" s="19"/>
      <c r="D196" s="27"/>
      <c r="E196" s="33"/>
      <c r="F196" s="35"/>
      <c r="G196" s="33"/>
      <c r="H196" s="27"/>
      <c r="I196" s="33"/>
      <c r="J196" s="35"/>
      <c r="K196" s="33"/>
      <c r="L196" s="35"/>
      <c r="M196" s="49"/>
      <c r="N196" s="42"/>
    </row>
    <row r="197" spans="1:14" ht="12.75">
      <c r="A197" s="1" t="s">
        <v>371</v>
      </c>
      <c r="B197" s="2" t="s">
        <v>65</v>
      </c>
      <c r="C197" s="19"/>
      <c r="D197" s="27"/>
      <c r="E197" s="33">
        <v>167855</v>
      </c>
      <c r="F197" s="35">
        <v>1252713</v>
      </c>
      <c r="G197" s="33">
        <v>182725</v>
      </c>
      <c r="H197" s="27">
        <v>6499484</v>
      </c>
      <c r="I197" s="33">
        <v>448303</v>
      </c>
      <c r="J197" s="35">
        <v>100815</v>
      </c>
      <c r="K197" s="33"/>
      <c r="L197" s="35">
        <v>371161</v>
      </c>
      <c r="M197" s="49">
        <v>206059</v>
      </c>
      <c r="N197" s="42">
        <v>4815742</v>
      </c>
    </row>
    <row r="198" spans="1:14" ht="12.75">
      <c r="A198" s="1" t="s">
        <v>372</v>
      </c>
      <c r="B198" s="2" t="s">
        <v>66</v>
      </c>
      <c r="C198" s="19"/>
      <c r="D198" s="27">
        <v>399956</v>
      </c>
      <c r="E198" s="33">
        <v>230850</v>
      </c>
      <c r="F198" s="35">
        <v>503885</v>
      </c>
      <c r="G198" s="33"/>
      <c r="H198" s="27">
        <v>32500</v>
      </c>
      <c r="I198" s="33"/>
      <c r="J198" s="35">
        <v>46800</v>
      </c>
      <c r="K198" s="33">
        <v>276795</v>
      </c>
      <c r="L198" s="35">
        <v>2627520</v>
      </c>
      <c r="M198" s="49">
        <v>46000</v>
      </c>
      <c r="N198" s="42">
        <v>1589423</v>
      </c>
    </row>
    <row r="199" spans="1:14" ht="12.75">
      <c r="A199" s="1" t="s">
        <v>373</v>
      </c>
      <c r="B199" s="2" t="s">
        <v>374</v>
      </c>
      <c r="C199" s="19"/>
      <c r="D199" s="27"/>
      <c r="E199" s="33"/>
      <c r="F199" s="35"/>
      <c r="G199" s="33"/>
      <c r="H199" s="27"/>
      <c r="I199" s="33"/>
      <c r="J199" s="35">
        <v>300000</v>
      </c>
      <c r="K199" s="33">
        <v>20065840</v>
      </c>
      <c r="L199" s="35"/>
      <c r="M199" s="49">
        <v>-20030</v>
      </c>
      <c r="N199" s="42">
        <v>-269290</v>
      </c>
    </row>
    <row r="200" spans="1:14" ht="12.75">
      <c r="A200" s="1" t="s">
        <v>375</v>
      </c>
      <c r="B200" s="2" t="s">
        <v>376</v>
      </c>
      <c r="C200" s="19"/>
      <c r="D200" s="27"/>
      <c r="E200" s="33">
        <v>445659</v>
      </c>
      <c r="F200" s="35"/>
      <c r="G200" s="33"/>
      <c r="H200" s="27"/>
      <c r="I200" s="33"/>
      <c r="J200" s="35"/>
      <c r="K200" s="33"/>
      <c r="L200" s="35"/>
      <c r="M200" s="49"/>
      <c r="N200" s="42"/>
    </row>
    <row r="201" spans="1:14" ht="12.75">
      <c r="A201" s="1" t="s">
        <v>377</v>
      </c>
      <c r="B201" s="2" t="s">
        <v>378</v>
      </c>
      <c r="C201" s="19"/>
      <c r="D201" s="27"/>
      <c r="E201" s="33"/>
      <c r="F201" s="35"/>
      <c r="G201" s="33"/>
      <c r="H201" s="27"/>
      <c r="I201" s="33"/>
      <c r="J201" s="35"/>
      <c r="K201" s="33"/>
      <c r="L201" s="35"/>
      <c r="M201" s="49"/>
      <c r="N201" s="42"/>
    </row>
    <row r="202" spans="1:14" ht="12.75">
      <c r="A202" s="1" t="s">
        <v>379</v>
      </c>
      <c r="B202" s="2" t="s">
        <v>380</v>
      </c>
      <c r="C202" s="19"/>
      <c r="D202" s="27"/>
      <c r="E202" s="33"/>
      <c r="F202" s="35"/>
      <c r="G202" s="33"/>
      <c r="H202" s="27"/>
      <c r="I202" s="33"/>
      <c r="J202" s="35"/>
      <c r="K202" s="33"/>
      <c r="L202" s="35"/>
      <c r="M202" s="49"/>
      <c r="N202" s="42"/>
    </row>
    <row r="203" spans="1:14" ht="12.75">
      <c r="A203" s="1" t="s">
        <v>381</v>
      </c>
      <c r="B203" s="2" t="s">
        <v>382</v>
      </c>
      <c r="C203" s="19"/>
      <c r="D203" s="27"/>
      <c r="E203" s="33"/>
      <c r="F203" s="35"/>
      <c r="G203" s="33"/>
      <c r="H203" s="27"/>
      <c r="I203" s="33"/>
      <c r="J203" s="35"/>
      <c r="K203" s="33"/>
      <c r="L203" s="35"/>
      <c r="M203" s="49"/>
      <c r="N203" s="42"/>
    </row>
    <row r="204" spans="1:14" ht="12.75">
      <c r="A204" s="1" t="s">
        <v>383</v>
      </c>
      <c r="B204" s="2" t="s">
        <v>384</v>
      </c>
      <c r="C204" s="19"/>
      <c r="D204" s="27"/>
      <c r="E204" s="33"/>
      <c r="F204" s="35"/>
      <c r="G204" s="33"/>
      <c r="H204" s="27"/>
      <c r="I204" s="33">
        <v>1631631</v>
      </c>
      <c r="J204" s="35"/>
      <c r="K204" s="33"/>
      <c r="L204" s="35"/>
      <c r="M204" s="49"/>
      <c r="N204" s="42"/>
    </row>
    <row r="205" spans="1:14" ht="12.75">
      <c r="A205" s="1" t="s">
        <v>385</v>
      </c>
      <c r="B205" s="2" t="s">
        <v>386</v>
      </c>
      <c r="C205" s="19"/>
      <c r="D205" s="27"/>
      <c r="E205" s="33"/>
      <c r="F205" s="35"/>
      <c r="G205" s="33"/>
      <c r="H205" s="27"/>
      <c r="I205" s="33">
        <v>1200000</v>
      </c>
      <c r="J205" s="35"/>
      <c r="K205" s="33"/>
      <c r="L205" s="35"/>
      <c r="M205" s="49"/>
      <c r="N205" s="42"/>
    </row>
    <row r="206" spans="1:14" ht="12.75">
      <c r="A206" s="1" t="s">
        <v>387</v>
      </c>
      <c r="B206" s="2" t="s">
        <v>388</v>
      </c>
      <c r="C206" s="19"/>
      <c r="D206" s="27"/>
      <c r="E206" s="33"/>
      <c r="F206" s="35"/>
      <c r="G206" s="33"/>
      <c r="H206" s="27"/>
      <c r="I206" s="33"/>
      <c r="J206" s="35"/>
      <c r="K206" s="33"/>
      <c r="L206" s="35"/>
      <c r="M206" s="49"/>
      <c r="N206" s="42"/>
    </row>
    <row r="207" spans="1:14" ht="12.75">
      <c r="A207" s="1" t="s">
        <v>389</v>
      </c>
      <c r="B207" s="2" t="s">
        <v>67</v>
      </c>
      <c r="C207" s="19">
        <v>266600</v>
      </c>
      <c r="D207" s="27">
        <v>709188</v>
      </c>
      <c r="E207" s="33">
        <v>14487859</v>
      </c>
      <c r="F207" s="35">
        <v>1290895</v>
      </c>
      <c r="G207" s="33">
        <v>745765</v>
      </c>
      <c r="H207" s="27">
        <v>900046</v>
      </c>
      <c r="I207" s="33">
        <v>91724</v>
      </c>
      <c r="J207" s="35">
        <v>1742870</v>
      </c>
      <c r="K207" s="33">
        <v>3831360</v>
      </c>
      <c r="L207" s="35">
        <v>994128</v>
      </c>
      <c r="M207" s="49">
        <v>291770</v>
      </c>
      <c r="N207" s="42">
        <v>450078</v>
      </c>
    </row>
    <row r="208" spans="1:14" ht="12.75">
      <c r="A208" s="1" t="s">
        <v>390</v>
      </c>
      <c r="B208" s="2" t="s">
        <v>391</v>
      </c>
      <c r="C208" s="19"/>
      <c r="D208" s="27"/>
      <c r="E208" s="33"/>
      <c r="F208" s="35"/>
      <c r="G208" s="33"/>
      <c r="H208" s="27"/>
      <c r="I208" s="33"/>
      <c r="J208" s="35"/>
      <c r="K208" s="33"/>
      <c r="L208" s="35"/>
      <c r="M208" s="49"/>
      <c r="N208" s="42"/>
    </row>
    <row r="209" spans="1:14" ht="12.75">
      <c r="A209" s="1" t="s">
        <v>392</v>
      </c>
      <c r="B209" s="2" t="s">
        <v>393</v>
      </c>
      <c r="C209" s="19"/>
      <c r="D209" s="27"/>
      <c r="E209" s="33"/>
      <c r="F209" s="35"/>
      <c r="G209" s="33"/>
      <c r="H209" s="27"/>
      <c r="I209" s="33"/>
      <c r="J209" s="35"/>
      <c r="K209" s="33"/>
      <c r="L209" s="35"/>
      <c r="M209" s="49"/>
      <c r="N209" s="42"/>
    </row>
    <row r="210" spans="1:14" ht="12.75">
      <c r="A210" s="1" t="s">
        <v>394</v>
      </c>
      <c r="B210" s="2" t="s">
        <v>376</v>
      </c>
      <c r="C210" s="19"/>
      <c r="D210" s="27"/>
      <c r="E210" s="33"/>
      <c r="F210" s="35"/>
      <c r="G210" s="33"/>
      <c r="H210" s="27"/>
      <c r="I210" s="33"/>
      <c r="J210" s="35"/>
      <c r="K210" s="33"/>
      <c r="L210" s="35"/>
      <c r="M210" s="49"/>
      <c r="N210" s="42"/>
    </row>
    <row r="211" spans="1:14" ht="12.75">
      <c r="A211" s="1" t="s">
        <v>395</v>
      </c>
      <c r="B211" s="2" t="s">
        <v>396</v>
      </c>
      <c r="C211" s="19"/>
      <c r="D211" s="27"/>
      <c r="E211" s="33"/>
      <c r="F211" s="35"/>
      <c r="G211" s="33"/>
      <c r="H211" s="27"/>
      <c r="I211" s="33"/>
      <c r="J211" s="35"/>
      <c r="K211" s="33"/>
      <c r="L211" s="35"/>
      <c r="M211" s="49"/>
      <c r="N211" s="42"/>
    </row>
    <row r="212" spans="1:14" ht="12.75">
      <c r="A212" s="1" t="s">
        <v>397</v>
      </c>
      <c r="B212" s="2" t="s">
        <v>398</v>
      </c>
      <c r="C212" s="19"/>
      <c r="D212" s="27"/>
      <c r="E212" s="33"/>
      <c r="F212" s="35"/>
      <c r="G212" s="33"/>
      <c r="H212" s="27"/>
      <c r="I212" s="33"/>
      <c r="J212" s="35"/>
      <c r="K212" s="33"/>
      <c r="L212" s="35"/>
      <c r="M212" s="49"/>
      <c r="N212" s="42"/>
    </row>
    <row r="213" spans="1:14" ht="12.75">
      <c r="A213" s="1" t="s">
        <v>399</v>
      </c>
      <c r="B213" s="2" t="s">
        <v>400</v>
      </c>
      <c r="C213" s="19"/>
      <c r="D213" s="27"/>
      <c r="E213" s="33"/>
      <c r="F213" s="35"/>
      <c r="G213" s="33"/>
      <c r="H213" s="27"/>
      <c r="I213" s="33">
        <v>20000000</v>
      </c>
      <c r="J213" s="35"/>
      <c r="K213" s="33"/>
      <c r="L213" s="35">
        <v>4000000</v>
      </c>
      <c r="M213" s="49"/>
      <c r="N213" s="42">
        <v>6000000</v>
      </c>
    </row>
    <row r="214" spans="1:14" ht="12.75">
      <c r="A214" s="1" t="s">
        <v>401</v>
      </c>
      <c r="B214" s="2" t="s">
        <v>402</v>
      </c>
      <c r="C214" s="19"/>
      <c r="D214" s="27"/>
      <c r="E214" s="33"/>
      <c r="F214" s="35"/>
      <c r="G214" s="33"/>
      <c r="H214" s="27"/>
      <c r="I214" s="33">
        <v>20000000</v>
      </c>
      <c r="J214" s="35"/>
      <c r="K214" s="33"/>
      <c r="L214" s="35">
        <v>15000000</v>
      </c>
      <c r="M214" s="49"/>
      <c r="N214" s="42"/>
    </row>
    <row r="215" spans="1:14" s="8" customFormat="1" ht="12.75">
      <c r="A215" s="4" t="s">
        <v>403</v>
      </c>
      <c r="B215" s="5" t="s">
        <v>404</v>
      </c>
      <c r="C215" s="7">
        <f>SUM(C216:C219)</f>
        <v>0</v>
      </c>
      <c r="D215" s="7">
        <f aca="true" t="shared" si="18" ref="D215:N215">SUM(D216:D219)</f>
        <v>41440</v>
      </c>
      <c r="E215" s="30">
        <f t="shared" si="18"/>
        <v>9642</v>
      </c>
      <c r="F215" s="30">
        <f t="shared" si="18"/>
        <v>26153</v>
      </c>
      <c r="G215" s="30">
        <f t="shared" si="18"/>
        <v>0</v>
      </c>
      <c r="H215" s="7">
        <f t="shared" si="18"/>
        <v>0</v>
      </c>
      <c r="I215" s="30">
        <f t="shared" si="18"/>
        <v>0</v>
      </c>
      <c r="J215" s="30">
        <f t="shared" si="18"/>
        <v>0</v>
      </c>
      <c r="K215" s="7">
        <f t="shared" si="18"/>
        <v>0</v>
      </c>
      <c r="L215" s="30">
        <f t="shared" si="18"/>
        <v>0</v>
      </c>
      <c r="M215" s="30">
        <f t="shared" si="18"/>
        <v>0</v>
      </c>
      <c r="N215" s="7">
        <f t="shared" si="18"/>
        <v>0</v>
      </c>
    </row>
    <row r="216" spans="1:14" ht="12.75">
      <c r="A216" s="1" t="s">
        <v>405</v>
      </c>
      <c r="B216" s="2" t="s">
        <v>406</v>
      </c>
      <c r="C216" s="19"/>
      <c r="D216" s="27"/>
      <c r="E216" s="33"/>
      <c r="F216" s="35"/>
      <c r="G216" s="33"/>
      <c r="H216" s="27"/>
      <c r="I216" s="33"/>
      <c r="J216" s="35"/>
      <c r="K216" s="33"/>
      <c r="L216" s="35"/>
      <c r="M216" s="49"/>
      <c r="N216" s="42"/>
    </row>
    <row r="217" spans="1:14" ht="12.75">
      <c r="A217" s="1" t="s">
        <v>407</v>
      </c>
      <c r="B217" s="2" t="s">
        <v>406</v>
      </c>
      <c r="C217" s="19"/>
      <c r="D217" s="27">
        <v>41440</v>
      </c>
      <c r="E217" s="33">
        <v>9642</v>
      </c>
      <c r="F217" s="35">
        <v>26153</v>
      </c>
      <c r="G217" s="33"/>
      <c r="H217" s="27"/>
      <c r="I217" s="33"/>
      <c r="J217" s="35"/>
      <c r="K217" s="33"/>
      <c r="L217" s="35"/>
      <c r="M217" s="49"/>
      <c r="N217" s="42"/>
    </row>
    <row r="218" spans="1:14" ht="12.75">
      <c r="A218" s="1" t="s">
        <v>408</v>
      </c>
      <c r="B218" s="2" t="s">
        <v>409</v>
      </c>
      <c r="C218" s="19"/>
      <c r="D218" s="27"/>
      <c r="E218" s="33"/>
      <c r="F218" s="35"/>
      <c r="G218" s="33"/>
      <c r="H218" s="27"/>
      <c r="I218" s="33"/>
      <c r="J218" s="35"/>
      <c r="K218" s="33"/>
      <c r="L218" s="35"/>
      <c r="M218" s="49"/>
      <c r="N218" s="42"/>
    </row>
    <row r="219" spans="1:14" ht="12.75">
      <c r="A219" s="1" t="s">
        <v>410</v>
      </c>
      <c r="B219" s="2" t="s">
        <v>411</v>
      </c>
      <c r="C219" s="19"/>
      <c r="D219" s="27"/>
      <c r="E219" s="33"/>
      <c r="F219" s="35"/>
      <c r="G219" s="33"/>
      <c r="H219" s="27"/>
      <c r="I219" s="33"/>
      <c r="J219" s="35"/>
      <c r="K219" s="33"/>
      <c r="L219" s="35"/>
      <c r="M219" s="49"/>
      <c r="N219" s="42"/>
    </row>
    <row r="220" spans="1:14" s="8" customFormat="1" ht="12.75">
      <c r="A220" s="4" t="s">
        <v>412</v>
      </c>
      <c r="B220" s="5" t="s">
        <v>413</v>
      </c>
      <c r="C220" s="7">
        <f>SUM(C221:C235)</f>
        <v>0</v>
      </c>
      <c r="D220" s="7">
        <f aca="true" t="shared" si="19" ref="D220:N220">SUM(D221:D235)</f>
        <v>2250000</v>
      </c>
      <c r="E220" s="30">
        <f t="shared" si="19"/>
        <v>299380</v>
      </c>
      <c r="F220" s="30">
        <f t="shared" si="19"/>
        <v>809200</v>
      </c>
      <c r="G220" s="30">
        <f t="shared" si="19"/>
        <v>305485</v>
      </c>
      <c r="H220" s="7">
        <f t="shared" si="19"/>
        <v>739823</v>
      </c>
      <c r="I220" s="30">
        <f t="shared" si="19"/>
        <v>32900</v>
      </c>
      <c r="J220" s="30">
        <f t="shared" si="19"/>
        <v>0</v>
      </c>
      <c r="K220" s="7">
        <f t="shared" si="19"/>
        <v>0</v>
      </c>
      <c r="L220" s="30">
        <f t="shared" si="19"/>
        <v>0</v>
      </c>
      <c r="M220" s="30">
        <f t="shared" si="19"/>
        <v>177576</v>
      </c>
      <c r="N220" s="7">
        <f t="shared" si="19"/>
        <v>3251648</v>
      </c>
    </row>
    <row r="221" spans="1:14" ht="12.75">
      <c r="A221" s="1" t="s">
        <v>414</v>
      </c>
      <c r="B221" s="2" t="s">
        <v>415</v>
      </c>
      <c r="C221" s="19"/>
      <c r="D221" s="27"/>
      <c r="E221" s="33"/>
      <c r="F221" s="35"/>
      <c r="G221" s="33"/>
      <c r="H221" s="27"/>
      <c r="I221" s="33"/>
      <c r="J221" s="35"/>
      <c r="K221" s="33"/>
      <c r="L221" s="35"/>
      <c r="M221" s="49"/>
      <c r="N221" s="42"/>
    </row>
    <row r="222" spans="1:14" ht="12.75">
      <c r="A222" s="1" t="s">
        <v>416</v>
      </c>
      <c r="B222" s="2" t="s">
        <v>417</v>
      </c>
      <c r="C222" s="19"/>
      <c r="D222" s="27"/>
      <c r="E222" s="33"/>
      <c r="F222" s="35"/>
      <c r="G222" s="33"/>
      <c r="H222" s="27"/>
      <c r="I222" s="33"/>
      <c r="J222" s="35"/>
      <c r="K222" s="33"/>
      <c r="L222" s="35"/>
      <c r="M222" s="49"/>
      <c r="N222" s="42"/>
    </row>
    <row r="223" spans="1:14" ht="12.75">
      <c r="A223" s="1" t="s">
        <v>418</v>
      </c>
      <c r="B223" s="2" t="s">
        <v>419</v>
      </c>
      <c r="C223" s="19"/>
      <c r="D223" s="27"/>
      <c r="E223" s="33"/>
      <c r="F223" s="35"/>
      <c r="G223" s="33"/>
      <c r="H223" s="27"/>
      <c r="I223" s="33"/>
      <c r="J223" s="35"/>
      <c r="K223" s="33"/>
      <c r="L223" s="35"/>
      <c r="M223" s="49"/>
      <c r="N223" s="42"/>
    </row>
    <row r="224" spans="1:14" ht="12.75">
      <c r="A224" s="1" t="s">
        <v>420</v>
      </c>
      <c r="B224" s="2" t="s">
        <v>421</v>
      </c>
      <c r="C224" s="19"/>
      <c r="D224" s="27">
        <v>2250000</v>
      </c>
      <c r="E224" s="33">
        <v>299380</v>
      </c>
      <c r="F224" s="35"/>
      <c r="G224" s="33"/>
      <c r="H224" s="27">
        <v>739823</v>
      </c>
      <c r="I224" s="33"/>
      <c r="J224" s="35"/>
      <c r="K224" s="33"/>
      <c r="L224" s="35"/>
      <c r="M224" s="49">
        <v>47236</v>
      </c>
      <c r="N224" s="42">
        <v>662830</v>
      </c>
    </row>
    <row r="225" spans="1:14" ht="12.75">
      <c r="A225" s="1" t="s">
        <v>422</v>
      </c>
      <c r="B225" s="2" t="s">
        <v>423</v>
      </c>
      <c r="C225" s="19"/>
      <c r="D225" s="27"/>
      <c r="E225" s="33"/>
      <c r="F225" s="35"/>
      <c r="G225" s="33"/>
      <c r="H225" s="27"/>
      <c r="I225" s="33"/>
      <c r="J225" s="35"/>
      <c r="K225" s="33"/>
      <c r="L225" s="35"/>
      <c r="M225" s="49"/>
      <c r="N225" s="42"/>
    </row>
    <row r="226" spans="1:14" ht="12.75">
      <c r="A226" s="1" t="s">
        <v>424</v>
      </c>
      <c r="B226" s="2" t="s">
        <v>425</v>
      </c>
      <c r="C226" s="19"/>
      <c r="D226" s="27"/>
      <c r="E226" s="33"/>
      <c r="F226" s="35"/>
      <c r="G226" s="33">
        <v>305485</v>
      </c>
      <c r="H226" s="27"/>
      <c r="I226" s="33"/>
      <c r="J226" s="35"/>
      <c r="K226" s="33"/>
      <c r="L226" s="35"/>
      <c r="M226" s="49">
        <v>130340</v>
      </c>
      <c r="N226" s="42"/>
    </row>
    <row r="227" spans="1:14" ht="12.75">
      <c r="A227" s="1" t="s">
        <v>426</v>
      </c>
      <c r="B227" s="2" t="s">
        <v>427</v>
      </c>
      <c r="C227" s="19"/>
      <c r="D227" s="27"/>
      <c r="E227" s="33"/>
      <c r="F227" s="35"/>
      <c r="G227" s="33"/>
      <c r="H227" s="27"/>
      <c r="I227" s="33"/>
      <c r="J227" s="35"/>
      <c r="K227" s="33"/>
      <c r="L227" s="35"/>
      <c r="M227" s="49"/>
      <c r="N227" s="42"/>
    </row>
    <row r="228" spans="1:14" ht="12.75">
      <c r="A228" s="1" t="s">
        <v>428</v>
      </c>
      <c r="B228" s="2" t="s">
        <v>2</v>
      </c>
      <c r="C228" s="19"/>
      <c r="D228" s="27"/>
      <c r="E228" s="33"/>
      <c r="F228" s="35"/>
      <c r="G228" s="33"/>
      <c r="H228" s="27"/>
      <c r="I228" s="33"/>
      <c r="J228" s="35"/>
      <c r="K228" s="33"/>
      <c r="L228" s="35"/>
      <c r="M228" s="49"/>
      <c r="N228" s="42">
        <v>590332</v>
      </c>
    </row>
    <row r="229" spans="1:14" ht="12.75">
      <c r="A229" s="1" t="s">
        <v>429</v>
      </c>
      <c r="B229" s="2" t="s">
        <v>430</v>
      </c>
      <c r="C229" s="19"/>
      <c r="D229" s="27"/>
      <c r="E229" s="33"/>
      <c r="F229" s="35"/>
      <c r="G229" s="33"/>
      <c r="H229" s="27"/>
      <c r="I229" s="33"/>
      <c r="J229" s="35"/>
      <c r="K229" s="33"/>
      <c r="L229" s="35"/>
      <c r="M229" s="49"/>
      <c r="N229" s="42"/>
    </row>
    <row r="230" spans="1:14" ht="12.75">
      <c r="A230" s="1" t="s">
        <v>431</v>
      </c>
      <c r="B230" s="2" t="s">
        <v>432</v>
      </c>
      <c r="C230" s="19"/>
      <c r="D230" s="27"/>
      <c r="E230" s="33"/>
      <c r="F230" s="35">
        <v>809200</v>
      </c>
      <c r="G230" s="33"/>
      <c r="H230" s="27"/>
      <c r="I230" s="33">
        <v>32900</v>
      </c>
      <c r="J230" s="35"/>
      <c r="K230" s="33"/>
      <c r="L230" s="35"/>
      <c r="M230" s="49"/>
      <c r="N230" s="42">
        <v>1998486</v>
      </c>
    </row>
    <row r="231" spans="1:14" ht="12.75">
      <c r="A231" s="1" t="s">
        <v>433</v>
      </c>
      <c r="B231" s="2" t="s">
        <v>434</v>
      </c>
      <c r="C231" s="19"/>
      <c r="D231" s="27"/>
      <c r="E231" s="33"/>
      <c r="F231" s="35"/>
      <c r="G231" s="33"/>
      <c r="H231" s="27"/>
      <c r="I231" s="33"/>
      <c r="J231" s="35"/>
      <c r="K231" s="33"/>
      <c r="L231" s="35"/>
      <c r="M231" s="49"/>
      <c r="N231" s="42"/>
    </row>
    <row r="232" spans="1:14" ht="12.75">
      <c r="A232" s="1" t="s">
        <v>435</v>
      </c>
      <c r="B232" s="2" t="s">
        <v>436</v>
      </c>
      <c r="C232" s="19"/>
      <c r="D232" s="27"/>
      <c r="E232" s="33"/>
      <c r="F232" s="35"/>
      <c r="G232" s="33"/>
      <c r="H232" s="27"/>
      <c r="I232" s="33"/>
      <c r="J232" s="35"/>
      <c r="K232" s="33"/>
      <c r="L232" s="35"/>
      <c r="M232" s="49"/>
      <c r="N232" s="42"/>
    </row>
    <row r="233" spans="1:14" ht="12.75">
      <c r="A233" s="1" t="s">
        <v>437</v>
      </c>
      <c r="B233" s="2" t="s">
        <v>438</v>
      </c>
      <c r="C233" s="19"/>
      <c r="D233" s="27"/>
      <c r="E233" s="33"/>
      <c r="F233" s="35"/>
      <c r="G233" s="33"/>
      <c r="H233" s="27"/>
      <c r="I233" s="33"/>
      <c r="J233" s="35"/>
      <c r="K233" s="33"/>
      <c r="L233" s="35"/>
      <c r="M233" s="49"/>
      <c r="N233" s="42"/>
    </row>
    <row r="234" spans="1:14" ht="12.75">
      <c r="A234" s="1" t="s">
        <v>439</v>
      </c>
      <c r="B234" s="2" t="s">
        <v>440</v>
      </c>
      <c r="C234" s="19"/>
      <c r="D234" s="27"/>
      <c r="E234" s="33"/>
      <c r="F234" s="35"/>
      <c r="G234" s="33"/>
      <c r="H234" s="27"/>
      <c r="I234" s="33"/>
      <c r="J234" s="35"/>
      <c r="K234" s="33"/>
      <c r="L234" s="35"/>
      <c r="M234" s="49"/>
      <c r="N234" s="42"/>
    </row>
    <row r="235" spans="1:14" ht="12.75">
      <c r="A235" s="1" t="s">
        <v>441</v>
      </c>
      <c r="B235" s="2" t="s">
        <v>442</v>
      </c>
      <c r="C235" s="19"/>
      <c r="D235" s="27"/>
      <c r="E235" s="33"/>
      <c r="F235" s="35"/>
      <c r="G235" s="33"/>
      <c r="H235" s="27"/>
      <c r="I235" s="33"/>
      <c r="J235" s="35"/>
      <c r="K235" s="33"/>
      <c r="L235" s="35"/>
      <c r="M235" s="49"/>
      <c r="N235" s="42"/>
    </row>
    <row r="236" spans="1:14" s="8" customFormat="1" ht="12.75">
      <c r="A236" s="4" t="s">
        <v>443</v>
      </c>
      <c r="B236" s="5" t="s">
        <v>444</v>
      </c>
      <c r="C236" s="7">
        <f>SUM(C237:C255)</f>
        <v>0</v>
      </c>
      <c r="D236" s="7">
        <f aca="true" t="shared" si="20" ref="D236:N236">SUM(D237:D255)</f>
        <v>37954094</v>
      </c>
      <c r="E236" s="30">
        <f t="shared" si="20"/>
        <v>0</v>
      </c>
      <c r="F236" s="30">
        <f t="shared" si="20"/>
        <v>10849339</v>
      </c>
      <c r="G236" s="30">
        <f t="shared" si="20"/>
        <v>0</v>
      </c>
      <c r="H236" s="7">
        <f t="shared" si="20"/>
        <v>18024173</v>
      </c>
      <c r="I236" s="30">
        <f t="shared" si="20"/>
        <v>5181245</v>
      </c>
      <c r="J236" s="30">
        <f t="shared" si="20"/>
        <v>18459792</v>
      </c>
      <c r="K236" s="7">
        <f t="shared" si="20"/>
        <v>39222336</v>
      </c>
      <c r="L236" s="30">
        <f t="shared" si="20"/>
        <v>25028898</v>
      </c>
      <c r="M236" s="30">
        <f t="shared" si="20"/>
        <v>43185409</v>
      </c>
      <c r="N236" s="7">
        <f t="shared" si="20"/>
        <v>82008911</v>
      </c>
    </row>
    <row r="237" spans="1:14" ht="12.75">
      <c r="A237" s="1" t="s">
        <v>445</v>
      </c>
      <c r="B237" s="2" t="s">
        <v>446</v>
      </c>
      <c r="C237" s="19"/>
      <c r="D237" s="27"/>
      <c r="E237" s="33"/>
      <c r="F237" s="35"/>
      <c r="G237" s="33"/>
      <c r="H237" s="27"/>
      <c r="I237" s="33"/>
      <c r="J237" s="35"/>
      <c r="K237" s="33"/>
      <c r="L237" s="35"/>
      <c r="M237" s="49"/>
      <c r="N237" s="42"/>
    </row>
    <row r="238" spans="1:14" ht="12.75">
      <c r="A238" s="1" t="s">
        <v>447</v>
      </c>
      <c r="B238" s="2" t="s">
        <v>448</v>
      </c>
      <c r="C238" s="19"/>
      <c r="D238" s="27"/>
      <c r="E238" s="33"/>
      <c r="F238" s="35"/>
      <c r="G238" s="33"/>
      <c r="H238" s="27"/>
      <c r="I238" s="33"/>
      <c r="J238" s="35"/>
      <c r="K238" s="33"/>
      <c r="L238" s="35"/>
      <c r="M238" s="49"/>
      <c r="N238" s="42"/>
    </row>
    <row r="239" spans="1:14" ht="12.75">
      <c r="A239" s="1" t="s">
        <v>449</v>
      </c>
      <c r="B239" s="2" t="s">
        <v>450</v>
      </c>
      <c r="C239" s="19"/>
      <c r="D239" s="27"/>
      <c r="E239" s="33"/>
      <c r="F239" s="35"/>
      <c r="G239" s="33"/>
      <c r="H239" s="27"/>
      <c r="I239" s="33"/>
      <c r="J239" s="35"/>
      <c r="K239" s="33"/>
      <c r="L239" s="35"/>
      <c r="M239" s="49"/>
      <c r="N239" s="42"/>
    </row>
    <row r="240" spans="1:14" ht="25.5">
      <c r="A240" s="1" t="s">
        <v>451</v>
      </c>
      <c r="B240" s="2" t="s">
        <v>452</v>
      </c>
      <c r="C240" s="19"/>
      <c r="D240" s="27"/>
      <c r="E240" s="33"/>
      <c r="F240" s="35"/>
      <c r="G240" s="33"/>
      <c r="H240" s="27"/>
      <c r="I240" s="33"/>
      <c r="J240" s="35"/>
      <c r="K240" s="33"/>
      <c r="L240" s="35"/>
      <c r="M240" s="49"/>
      <c r="N240" s="42"/>
    </row>
    <row r="241" spans="1:14" ht="12.75">
      <c r="A241" s="1" t="s">
        <v>453</v>
      </c>
      <c r="B241" s="2" t="s">
        <v>454</v>
      </c>
      <c r="C241" s="19"/>
      <c r="D241" s="27"/>
      <c r="E241" s="33"/>
      <c r="F241" s="35"/>
      <c r="G241" s="33"/>
      <c r="H241" s="27"/>
      <c r="I241" s="33"/>
      <c r="J241" s="35"/>
      <c r="K241" s="33"/>
      <c r="L241" s="35"/>
      <c r="M241" s="49"/>
      <c r="N241" s="42"/>
    </row>
    <row r="242" spans="1:14" ht="12.75">
      <c r="A242" s="1" t="s">
        <v>455</v>
      </c>
      <c r="B242" s="2" t="s">
        <v>456</v>
      </c>
      <c r="C242" s="19"/>
      <c r="D242" s="27"/>
      <c r="E242" s="33"/>
      <c r="F242" s="35"/>
      <c r="G242" s="33"/>
      <c r="H242" s="27"/>
      <c r="I242" s="33"/>
      <c r="J242" s="35"/>
      <c r="K242" s="33"/>
      <c r="L242" s="35"/>
      <c r="M242" s="49"/>
      <c r="N242" s="42"/>
    </row>
    <row r="243" spans="1:14" ht="12.75">
      <c r="A243" s="1" t="s">
        <v>457</v>
      </c>
      <c r="B243" s="2" t="s">
        <v>448</v>
      </c>
      <c r="C243" s="19"/>
      <c r="D243" s="27"/>
      <c r="E243" s="33"/>
      <c r="F243" s="35"/>
      <c r="G243" s="33"/>
      <c r="H243" s="27"/>
      <c r="I243" s="33"/>
      <c r="J243" s="35"/>
      <c r="K243" s="33"/>
      <c r="L243" s="35"/>
      <c r="M243" s="49"/>
      <c r="N243" s="42"/>
    </row>
    <row r="244" spans="1:14" ht="12.75">
      <c r="A244" s="1" t="s">
        <v>458</v>
      </c>
      <c r="B244" s="2" t="s">
        <v>450</v>
      </c>
      <c r="C244" s="19"/>
      <c r="D244" s="27"/>
      <c r="E244" s="33"/>
      <c r="F244" s="35"/>
      <c r="G244" s="33"/>
      <c r="H244" s="27"/>
      <c r="I244" s="33"/>
      <c r="J244" s="35"/>
      <c r="K244" s="33"/>
      <c r="L244" s="35"/>
      <c r="M244" s="49"/>
      <c r="N244" s="42"/>
    </row>
    <row r="245" spans="1:14" ht="12.75">
      <c r="A245" s="1" t="s">
        <v>459</v>
      </c>
      <c r="B245" s="2" t="s">
        <v>415</v>
      </c>
      <c r="C245" s="19"/>
      <c r="D245" s="27"/>
      <c r="E245" s="33"/>
      <c r="F245" s="35"/>
      <c r="G245" s="33"/>
      <c r="H245" s="27"/>
      <c r="I245" s="33"/>
      <c r="J245" s="35"/>
      <c r="K245" s="33"/>
      <c r="L245" s="35"/>
      <c r="M245" s="49"/>
      <c r="N245" s="42"/>
    </row>
    <row r="246" spans="1:14" ht="12.75">
      <c r="A246" s="1" t="s">
        <v>460</v>
      </c>
      <c r="B246" s="2" t="s">
        <v>68</v>
      </c>
      <c r="C246" s="19"/>
      <c r="D246" s="27">
        <v>37954094</v>
      </c>
      <c r="E246" s="33"/>
      <c r="F246" s="35">
        <v>10849339</v>
      </c>
      <c r="G246" s="33"/>
      <c r="H246" s="27">
        <v>18024173</v>
      </c>
      <c r="I246" s="33">
        <v>5181245</v>
      </c>
      <c r="J246" s="35">
        <v>18459792</v>
      </c>
      <c r="K246" s="33">
        <v>39222336</v>
      </c>
      <c r="L246" s="35">
        <v>25028898</v>
      </c>
      <c r="M246" s="49">
        <v>43185409</v>
      </c>
      <c r="N246" s="42">
        <v>82008911</v>
      </c>
    </row>
    <row r="247" spans="1:14" ht="12.75">
      <c r="A247" s="1" t="s">
        <v>461</v>
      </c>
      <c r="B247" s="2" t="s">
        <v>462</v>
      </c>
      <c r="C247" s="19"/>
      <c r="D247" s="27"/>
      <c r="E247" s="33"/>
      <c r="F247" s="35"/>
      <c r="G247" s="33"/>
      <c r="H247" s="27"/>
      <c r="I247" s="33"/>
      <c r="J247" s="35"/>
      <c r="K247" s="33"/>
      <c r="L247" s="35"/>
      <c r="M247" s="49"/>
      <c r="N247" s="42"/>
    </row>
    <row r="248" spans="1:14" ht="12.75">
      <c r="A248" s="1" t="s">
        <v>463</v>
      </c>
      <c r="B248" s="2" t="s">
        <v>464</v>
      </c>
      <c r="C248" s="19"/>
      <c r="D248" s="27"/>
      <c r="E248" s="33"/>
      <c r="F248" s="35"/>
      <c r="G248" s="33"/>
      <c r="H248" s="27"/>
      <c r="I248" s="33"/>
      <c r="J248" s="35"/>
      <c r="K248" s="33"/>
      <c r="L248" s="35"/>
      <c r="M248" s="49"/>
      <c r="N248" s="42"/>
    </row>
    <row r="249" spans="1:14" ht="12.75">
      <c r="A249" s="1" t="s">
        <v>465</v>
      </c>
      <c r="B249" s="2" t="s">
        <v>419</v>
      </c>
      <c r="C249" s="19"/>
      <c r="D249" s="27"/>
      <c r="E249" s="33"/>
      <c r="F249" s="35"/>
      <c r="G249" s="33"/>
      <c r="H249" s="27"/>
      <c r="I249" s="33"/>
      <c r="J249" s="35"/>
      <c r="K249" s="33"/>
      <c r="L249" s="35"/>
      <c r="M249" s="49"/>
      <c r="N249" s="42"/>
    </row>
    <row r="250" spans="1:14" ht="12.75">
      <c r="A250" s="1" t="s">
        <v>466</v>
      </c>
      <c r="B250" s="2" t="s">
        <v>467</v>
      </c>
      <c r="C250" s="19"/>
      <c r="D250" s="27"/>
      <c r="E250" s="33"/>
      <c r="F250" s="35"/>
      <c r="G250" s="33"/>
      <c r="H250" s="27"/>
      <c r="I250" s="33"/>
      <c r="J250" s="35"/>
      <c r="K250" s="33"/>
      <c r="L250" s="35"/>
      <c r="M250" s="49"/>
      <c r="N250" s="42"/>
    </row>
    <row r="251" spans="1:14" ht="12.75">
      <c r="A251" s="1" t="s">
        <v>468</v>
      </c>
      <c r="B251" s="2" t="s">
        <v>469</v>
      </c>
      <c r="C251" s="19"/>
      <c r="D251" s="27"/>
      <c r="E251" s="33"/>
      <c r="F251" s="35"/>
      <c r="G251" s="33"/>
      <c r="H251" s="27"/>
      <c r="I251" s="33"/>
      <c r="J251" s="35"/>
      <c r="K251" s="33"/>
      <c r="L251" s="35"/>
      <c r="M251" s="49"/>
      <c r="N251" s="42"/>
    </row>
    <row r="252" spans="1:14" ht="12.75">
      <c r="A252" s="1" t="s">
        <v>470</v>
      </c>
      <c r="B252" s="2" t="s">
        <v>471</v>
      </c>
      <c r="C252" s="19"/>
      <c r="D252" s="27"/>
      <c r="E252" s="33"/>
      <c r="F252" s="35"/>
      <c r="G252" s="33"/>
      <c r="H252" s="27"/>
      <c r="I252" s="33"/>
      <c r="J252" s="35"/>
      <c r="K252" s="33"/>
      <c r="L252" s="35"/>
      <c r="M252" s="49"/>
      <c r="N252" s="42"/>
    </row>
    <row r="253" spans="1:14" ht="12.75">
      <c r="A253" s="1" t="s">
        <v>472</v>
      </c>
      <c r="B253" s="2" t="s">
        <v>448</v>
      </c>
      <c r="C253" s="19"/>
      <c r="D253" s="27"/>
      <c r="E253" s="33"/>
      <c r="F253" s="35"/>
      <c r="G253" s="33"/>
      <c r="H253" s="27"/>
      <c r="I253" s="33"/>
      <c r="J253" s="35"/>
      <c r="K253" s="33"/>
      <c r="L253" s="35"/>
      <c r="M253" s="49"/>
      <c r="N253" s="42"/>
    </row>
    <row r="254" spans="1:14" ht="12.75">
      <c r="A254" s="1" t="s">
        <v>473</v>
      </c>
      <c r="B254" s="2" t="s">
        <v>450</v>
      </c>
      <c r="C254" s="19"/>
      <c r="D254" s="27"/>
      <c r="E254" s="33"/>
      <c r="F254" s="35"/>
      <c r="G254" s="33"/>
      <c r="H254" s="27"/>
      <c r="I254" s="33"/>
      <c r="J254" s="35"/>
      <c r="K254" s="33"/>
      <c r="L254" s="35"/>
      <c r="M254" s="49"/>
      <c r="N254" s="42"/>
    </row>
    <row r="255" spans="1:14" ht="12.75">
      <c r="A255" s="1" t="s">
        <v>474</v>
      </c>
      <c r="B255" s="2" t="s">
        <v>475</v>
      </c>
      <c r="C255" s="19"/>
      <c r="D255" s="27"/>
      <c r="E255" s="33"/>
      <c r="F255" s="35"/>
      <c r="G255" s="33"/>
      <c r="H255" s="27"/>
      <c r="I255" s="33"/>
      <c r="J255" s="35"/>
      <c r="K255" s="33"/>
      <c r="L255" s="35"/>
      <c r="M255" s="49"/>
      <c r="N255" s="42"/>
    </row>
    <row r="256" spans="1:14" s="8" customFormat="1" ht="12.75">
      <c r="A256" s="4" t="s">
        <v>476</v>
      </c>
      <c r="B256" s="5" t="s">
        <v>477</v>
      </c>
      <c r="C256" s="6"/>
      <c r="D256" s="6"/>
      <c r="E256" s="3"/>
      <c r="F256" s="3"/>
      <c r="G256" s="3"/>
      <c r="H256" s="6"/>
      <c r="I256" s="3"/>
      <c r="J256" s="3"/>
      <c r="K256" s="3"/>
      <c r="L256" s="3"/>
      <c r="M256" s="50"/>
      <c r="N256" s="43"/>
    </row>
    <row r="257" spans="1:14" s="8" customFormat="1" ht="12.75">
      <c r="A257" s="4" t="s">
        <v>478</v>
      </c>
      <c r="B257" s="5" t="s">
        <v>479</v>
      </c>
      <c r="C257" s="7">
        <f>SUM(C258:C265)</f>
        <v>0</v>
      </c>
      <c r="D257" s="7">
        <f aca="true" t="shared" si="21" ref="D257:N257">SUM(D258:D265)</f>
        <v>0</v>
      </c>
      <c r="E257" s="30">
        <f t="shared" si="21"/>
        <v>0</v>
      </c>
      <c r="F257" s="30">
        <f t="shared" si="21"/>
        <v>0</v>
      </c>
      <c r="G257" s="30">
        <f t="shared" si="21"/>
        <v>0</v>
      </c>
      <c r="H257" s="7">
        <f t="shared" si="21"/>
        <v>0</v>
      </c>
      <c r="I257" s="30">
        <f t="shared" si="21"/>
        <v>0</v>
      </c>
      <c r="J257" s="30">
        <f t="shared" si="21"/>
        <v>0</v>
      </c>
      <c r="K257" s="7">
        <f t="shared" si="21"/>
        <v>0</v>
      </c>
      <c r="L257" s="30">
        <f t="shared" si="21"/>
        <v>0</v>
      </c>
      <c r="M257" s="30">
        <f t="shared" si="21"/>
        <v>0</v>
      </c>
      <c r="N257" s="7">
        <f t="shared" si="21"/>
        <v>0</v>
      </c>
    </row>
    <row r="258" spans="1:14" ht="12.75">
      <c r="A258" s="1" t="s">
        <v>480</v>
      </c>
      <c r="B258" s="2" t="s">
        <v>362</v>
      </c>
      <c r="C258" s="19"/>
      <c r="D258" s="27"/>
      <c r="E258" s="33"/>
      <c r="F258" s="35"/>
      <c r="G258" s="33"/>
      <c r="H258" s="27"/>
      <c r="I258" s="33"/>
      <c r="J258" s="35"/>
      <c r="K258" s="33"/>
      <c r="L258" s="35"/>
      <c r="M258" s="49"/>
      <c r="N258" s="42"/>
    </row>
    <row r="259" spans="1:14" ht="12.75">
      <c r="A259" s="1" t="s">
        <v>481</v>
      </c>
      <c r="B259" s="2" t="s">
        <v>376</v>
      </c>
      <c r="C259" s="19"/>
      <c r="D259" s="27"/>
      <c r="E259" s="33"/>
      <c r="F259" s="35"/>
      <c r="G259" s="33"/>
      <c r="H259" s="27"/>
      <c r="I259" s="33"/>
      <c r="J259" s="35"/>
      <c r="K259" s="33"/>
      <c r="L259" s="35"/>
      <c r="M259" s="49"/>
      <c r="N259" s="42"/>
    </row>
    <row r="260" spans="1:14" ht="12.75">
      <c r="A260" s="1" t="s">
        <v>482</v>
      </c>
      <c r="B260" s="2" t="s">
        <v>483</v>
      </c>
      <c r="C260" s="19"/>
      <c r="D260" s="27"/>
      <c r="E260" s="33"/>
      <c r="F260" s="35"/>
      <c r="G260" s="33"/>
      <c r="H260" s="27"/>
      <c r="I260" s="33"/>
      <c r="J260" s="35"/>
      <c r="K260" s="33"/>
      <c r="L260" s="35"/>
      <c r="M260" s="49"/>
      <c r="N260" s="42"/>
    </row>
    <row r="261" spans="1:14" ht="12.75">
      <c r="A261" s="1" t="s">
        <v>484</v>
      </c>
      <c r="B261" s="2" t="s">
        <v>485</v>
      </c>
      <c r="C261" s="19"/>
      <c r="D261" s="27"/>
      <c r="E261" s="33"/>
      <c r="F261" s="35"/>
      <c r="G261" s="33"/>
      <c r="H261" s="27"/>
      <c r="I261" s="33"/>
      <c r="J261" s="35"/>
      <c r="K261" s="33"/>
      <c r="L261" s="35"/>
      <c r="M261" s="49"/>
      <c r="N261" s="42"/>
    </row>
    <row r="262" spans="1:14" ht="12.75">
      <c r="A262" s="1" t="s">
        <v>486</v>
      </c>
      <c r="B262" s="2" t="s">
        <v>487</v>
      </c>
      <c r="C262" s="19"/>
      <c r="D262" s="27"/>
      <c r="E262" s="33"/>
      <c r="F262" s="35"/>
      <c r="G262" s="33"/>
      <c r="H262" s="27"/>
      <c r="I262" s="33"/>
      <c r="J262" s="35"/>
      <c r="K262" s="33"/>
      <c r="L262" s="35"/>
      <c r="M262" s="49"/>
      <c r="N262" s="42"/>
    </row>
    <row r="263" spans="1:14" ht="12.75">
      <c r="A263" s="1" t="s">
        <v>488</v>
      </c>
      <c r="B263" s="2" t="s">
        <v>489</v>
      </c>
      <c r="C263" s="19"/>
      <c r="D263" s="27"/>
      <c r="E263" s="33"/>
      <c r="F263" s="35"/>
      <c r="G263" s="33"/>
      <c r="H263" s="27"/>
      <c r="I263" s="33"/>
      <c r="J263" s="35"/>
      <c r="K263" s="33"/>
      <c r="L263" s="35"/>
      <c r="M263" s="49"/>
      <c r="N263" s="42"/>
    </row>
    <row r="264" spans="1:14" ht="12.75">
      <c r="A264" s="1" t="s">
        <v>490</v>
      </c>
      <c r="B264" s="2" t="s">
        <v>491</v>
      </c>
      <c r="C264" s="19"/>
      <c r="D264" s="27"/>
      <c r="E264" s="33"/>
      <c r="F264" s="35"/>
      <c r="G264" s="33"/>
      <c r="H264" s="27"/>
      <c r="I264" s="33"/>
      <c r="J264" s="35"/>
      <c r="K264" s="33"/>
      <c r="L264" s="35"/>
      <c r="M264" s="49"/>
      <c r="N264" s="42"/>
    </row>
    <row r="265" spans="1:14" ht="12.75">
      <c r="A265" s="1" t="s">
        <v>492</v>
      </c>
      <c r="B265" s="2" t="s">
        <v>376</v>
      </c>
      <c r="C265" s="19"/>
      <c r="D265" s="27"/>
      <c r="E265" s="33"/>
      <c r="F265" s="35"/>
      <c r="G265" s="33"/>
      <c r="H265" s="27"/>
      <c r="I265" s="33"/>
      <c r="J265" s="35"/>
      <c r="K265" s="33"/>
      <c r="L265" s="35"/>
      <c r="M265" s="49"/>
      <c r="N265" s="42"/>
    </row>
    <row r="266" spans="1:14" s="8" customFormat="1" ht="12.75">
      <c r="A266" s="4" t="s">
        <v>493</v>
      </c>
      <c r="B266" s="5" t="s">
        <v>494</v>
      </c>
      <c r="C266" s="7">
        <f>SUM(C267:C270)</f>
        <v>0</v>
      </c>
      <c r="D266" s="7">
        <f aca="true" t="shared" si="22" ref="D266:N266">SUM(D267:D270)</f>
        <v>0</v>
      </c>
      <c r="E266" s="30">
        <f t="shared" si="22"/>
        <v>0</v>
      </c>
      <c r="F266" s="30">
        <f t="shared" si="22"/>
        <v>0</v>
      </c>
      <c r="G266" s="30">
        <f t="shared" si="22"/>
        <v>0</v>
      </c>
      <c r="H266" s="7">
        <f t="shared" si="22"/>
        <v>0</v>
      </c>
      <c r="I266" s="30">
        <f t="shared" si="22"/>
        <v>0</v>
      </c>
      <c r="J266" s="30">
        <f t="shared" si="22"/>
        <v>0</v>
      </c>
      <c r="K266" s="7">
        <f t="shared" si="22"/>
        <v>0</v>
      </c>
      <c r="L266" s="30">
        <f t="shared" si="22"/>
        <v>0</v>
      </c>
      <c r="M266" s="30">
        <f t="shared" si="22"/>
        <v>0</v>
      </c>
      <c r="N266" s="7">
        <f t="shared" si="22"/>
        <v>0</v>
      </c>
    </row>
    <row r="267" spans="1:14" ht="12.75">
      <c r="A267" s="1" t="s">
        <v>495</v>
      </c>
      <c r="B267" s="2" t="s">
        <v>496</v>
      </c>
      <c r="C267" s="19"/>
      <c r="D267" s="27"/>
      <c r="E267" s="33"/>
      <c r="F267" s="35"/>
      <c r="G267" s="33"/>
      <c r="H267" s="27"/>
      <c r="I267" s="33"/>
      <c r="J267" s="35"/>
      <c r="K267" s="33"/>
      <c r="L267" s="35"/>
      <c r="M267" s="49"/>
      <c r="N267" s="42"/>
    </row>
    <row r="268" spans="1:14" ht="12.75">
      <c r="A268" s="1" t="s">
        <v>497</v>
      </c>
      <c r="B268" s="2" t="s">
        <v>498</v>
      </c>
      <c r="C268" s="19"/>
      <c r="D268" s="27"/>
      <c r="E268" s="33"/>
      <c r="F268" s="35"/>
      <c r="G268" s="33"/>
      <c r="H268" s="27"/>
      <c r="I268" s="33"/>
      <c r="J268" s="35"/>
      <c r="K268" s="33"/>
      <c r="L268" s="35"/>
      <c r="M268" s="49"/>
      <c r="N268" s="42"/>
    </row>
    <row r="269" spans="1:14" ht="12.75">
      <c r="A269" s="1" t="s">
        <v>499</v>
      </c>
      <c r="B269" s="2" t="s">
        <v>500</v>
      </c>
      <c r="C269" s="19"/>
      <c r="D269" s="27"/>
      <c r="E269" s="33"/>
      <c r="F269" s="35"/>
      <c r="G269" s="33"/>
      <c r="H269" s="27"/>
      <c r="I269" s="33"/>
      <c r="J269" s="35"/>
      <c r="K269" s="33"/>
      <c r="L269" s="35"/>
      <c r="M269" s="49"/>
      <c r="N269" s="42"/>
    </row>
    <row r="270" spans="1:14" ht="12.75">
      <c r="A270" s="1" t="s">
        <v>501</v>
      </c>
      <c r="B270" s="2" t="s">
        <v>502</v>
      </c>
      <c r="C270" s="19"/>
      <c r="D270" s="27"/>
      <c r="E270" s="33"/>
      <c r="F270" s="35"/>
      <c r="G270" s="33"/>
      <c r="H270" s="27"/>
      <c r="I270" s="33"/>
      <c r="J270" s="35"/>
      <c r="K270" s="33"/>
      <c r="L270" s="35"/>
      <c r="M270" s="49"/>
      <c r="N270" s="42"/>
    </row>
    <row r="271" spans="2:14" s="45" customFormat="1" ht="12.75">
      <c r="B271" s="20" t="s">
        <v>503</v>
      </c>
      <c r="C271" s="44">
        <f>SUM(C3+C50+C91+C93+C94+C98+C102+C106+C113+C130+C140+C149+C153+C165+C173+C175+C182+C188+C191+C215+C220+C236+C256+C257+C266)</f>
        <v>35571446</v>
      </c>
      <c r="D271" s="44">
        <f>SUM(D3+D50+D91+D93+D94+D95+D98+D102+D106+D97+D113+D130+D140+D149+D153+D165+D173+D175+D182+D188+D191+D215+D220+D236+D257+D266)</f>
        <v>83974030</v>
      </c>
      <c r="E271" s="44">
        <f aca="true" t="shared" si="23" ref="E271:N271">SUM(E3+E50+E91+E93+E94+E98+E102+E106+E113+E130+E140+E149+E153+E165+E173+E175+E182+E188+E191+E215+E220+E236+E256+E257+E266)</f>
        <v>96523712</v>
      </c>
      <c r="F271" s="44">
        <f t="shared" si="23"/>
        <v>92617812</v>
      </c>
      <c r="G271" s="44">
        <f t="shared" si="23"/>
        <v>44976294</v>
      </c>
      <c r="H271" s="44">
        <f t="shared" si="23"/>
        <v>113835951</v>
      </c>
      <c r="I271" s="51">
        <f t="shared" si="23"/>
        <v>114956612</v>
      </c>
      <c r="J271" s="51">
        <f t="shared" si="23"/>
        <v>116295948</v>
      </c>
      <c r="K271" s="44">
        <f t="shared" si="23"/>
        <v>137526499</v>
      </c>
      <c r="L271" s="51">
        <f t="shared" si="23"/>
        <v>104516283</v>
      </c>
      <c r="M271" s="51">
        <f t="shared" si="23"/>
        <v>126531163</v>
      </c>
      <c r="N271" s="44">
        <f t="shared" si="23"/>
        <v>217859213</v>
      </c>
    </row>
    <row r="278" ht="12.75">
      <c r="D278" s="16"/>
    </row>
  </sheetData>
  <sheetProtection/>
  <printOptions/>
  <pageMargins left="0.75" right="0.75" top="1" bottom="1" header="0" footer="0"/>
  <pageSetup horizontalDpi="600" verticalDpi="600" orientation="landscape" paperSize="14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6"/>
  <sheetViews>
    <sheetView zoomScalePageLayoutView="0" workbookViewId="0" topLeftCell="A1">
      <pane xSplit="2" ySplit="1" topLeftCell="I25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01" sqref="K301"/>
    </sheetView>
  </sheetViews>
  <sheetFormatPr defaultColWidth="11.421875" defaultRowHeight="12.75"/>
  <cols>
    <col min="1" max="1" width="20.7109375" style="0" customWidth="1"/>
    <col min="2" max="2" width="65.140625" style="0" bestFit="1" customWidth="1"/>
    <col min="3" max="3" width="12.00390625" style="0" customWidth="1"/>
    <col min="4" max="4" width="12.28125" style="0" customWidth="1"/>
    <col min="9" max="10" width="11.421875" style="38" customWidth="1"/>
    <col min="11" max="11" width="13.7109375" style="38" customWidth="1"/>
    <col min="12" max="12" width="11.421875" style="38" customWidth="1"/>
    <col min="13" max="13" width="11.421875" style="45" customWidth="1"/>
    <col min="14" max="14" width="12.7109375" style="45" customWidth="1"/>
  </cols>
  <sheetData>
    <row r="1" spans="1:14" ht="12.75">
      <c r="A1" s="57" t="s">
        <v>0</v>
      </c>
      <c r="B1" s="57" t="s">
        <v>69</v>
      </c>
      <c r="C1" s="58" t="s">
        <v>70</v>
      </c>
      <c r="D1" s="58" t="s">
        <v>71</v>
      </c>
      <c r="E1" s="56" t="s">
        <v>72</v>
      </c>
      <c r="F1" s="56" t="s">
        <v>73</v>
      </c>
      <c r="G1" s="56" t="s">
        <v>74</v>
      </c>
      <c r="H1" s="56" t="s">
        <v>75</v>
      </c>
      <c r="I1" s="59" t="s">
        <v>76</v>
      </c>
      <c r="J1" s="59" t="s">
        <v>77</v>
      </c>
      <c r="K1" s="59" t="s">
        <v>78</v>
      </c>
      <c r="L1" s="59" t="s">
        <v>79</v>
      </c>
      <c r="M1" s="39" t="s">
        <v>80</v>
      </c>
      <c r="N1" s="39" t="s">
        <v>81</v>
      </c>
    </row>
    <row r="2" spans="1:14" ht="12.75">
      <c r="A2" s="9" t="s">
        <v>82</v>
      </c>
      <c r="B2" s="12" t="s">
        <v>83</v>
      </c>
      <c r="C2" s="21"/>
      <c r="D2" s="24"/>
      <c r="E2" s="31"/>
      <c r="F2" s="34"/>
      <c r="G2" s="31"/>
      <c r="H2" s="26"/>
      <c r="I2" s="32"/>
      <c r="J2" s="37"/>
      <c r="K2" s="33"/>
      <c r="L2" s="35"/>
      <c r="M2" s="53"/>
      <c r="N2" s="40"/>
    </row>
    <row r="3" spans="1:14" ht="12.75">
      <c r="A3" s="10" t="s">
        <v>84</v>
      </c>
      <c r="B3" s="13" t="s">
        <v>85</v>
      </c>
      <c r="C3" s="14">
        <f>SUM(C4:C63)</f>
        <v>57477042</v>
      </c>
      <c r="D3" s="14">
        <f aca="true" t="shared" si="0" ref="D3:N3">SUM(D4:D63)</f>
        <v>49911303</v>
      </c>
      <c r="E3" s="14">
        <f t="shared" si="0"/>
        <v>50423704</v>
      </c>
      <c r="F3" s="14">
        <f t="shared" si="0"/>
        <v>49656258</v>
      </c>
      <c r="G3" s="14">
        <f t="shared" si="0"/>
        <v>49766855</v>
      </c>
      <c r="H3" s="14">
        <f t="shared" si="0"/>
        <v>50721143</v>
      </c>
      <c r="I3" s="14">
        <f t="shared" si="0"/>
        <v>55412272</v>
      </c>
      <c r="J3" s="14">
        <f t="shared" si="0"/>
        <v>50445903</v>
      </c>
      <c r="K3" s="14">
        <f t="shared" si="0"/>
        <v>50520383</v>
      </c>
      <c r="L3" s="14">
        <f t="shared" si="0"/>
        <v>51980096</v>
      </c>
      <c r="M3" s="14">
        <f t="shared" si="0"/>
        <v>50866758</v>
      </c>
      <c r="N3" s="14">
        <f t="shared" si="0"/>
        <v>82313777</v>
      </c>
    </row>
    <row r="4" spans="1:14" ht="12.75" customHeight="1">
      <c r="A4" s="9" t="s">
        <v>86</v>
      </c>
      <c r="B4" s="12" t="s">
        <v>87</v>
      </c>
      <c r="C4" s="22"/>
      <c r="D4" s="25"/>
      <c r="E4" s="22"/>
      <c r="F4" s="25"/>
      <c r="G4" s="22"/>
      <c r="H4" s="25"/>
      <c r="I4" s="22"/>
      <c r="J4" s="25"/>
      <c r="K4" s="22"/>
      <c r="L4" s="25"/>
      <c r="M4" s="54"/>
      <c r="N4" s="42"/>
    </row>
    <row r="5" spans="1:14" ht="12.75" customHeight="1">
      <c r="A5" s="9" t="s">
        <v>88</v>
      </c>
      <c r="B5" s="12" t="s">
        <v>89</v>
      </c>
      <c r="C5" s="22"/>
      <c r="D5" s="25"/>
      <c r="E5" s="22"/>
      <c r="F5" s="25"/>
      <c r="G5" s="22"/>
      <c r="H5" s="25"/>
      <c r="I5" s="22"/>
      <c r="J5" s="25"/>
      <c r="K5" s="22"/>
      <c r="L5" s="25"/>
      <c r="M5" s="54"/>
      <c r="N5" s="42"/>
    </row>
    <row r="6" spans="1:14" ht="12.75" customHeight="1">
      <c r="A6" s="9" t="s">
        <v>90</v>
      </c>
      <c r="B6" s="12" t="s">
        <v>3</v>
      </c>
      <c r="C6" s="22">
        <v>20320996</v>
      </c>
      <c r="D6" s="25">
        <v>20320996</v>
      </c>
      <c r="E6" s="22">
        <v>19952765</v>
      </c>
      <c r="F6" s="25">
        <v>19443690</v>
      </c>
      <c r="G6" s="22">
        <v>19424328</v>
      </c>
      <c r="H6" s="25">
        <v>20203862</v>
      </c>
      <c r="I6" s="22">
        <v>21547713</v>
      </c>
      <c r="J6" s="25">
        <v>22465956</v>
      </c>
      <c r="K6" s="22">
        <v>20224146</v>
      </c>
      <c r="L6" s="25">
        <v>20473996</v>
      </c>
      <c r="M6" s="54">
        <v>21121365</v>
      </c>
      <c r="N6" s="42">
        <v>20719321</v>
      </c>
    </row>
    <row r="7" spans="1:14" ht="12.75" customHeight="1">
      <c r="A7" s="9" t="s">
        <v>91</v>
      </c>
      <c r="B7" s="12" t="s">
        <v>92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4"/>
      <c r="N7" s="42"/>
    </row>
    <row r="8" spans="1:14" ht="12.75" customHeight="1">
      <c r="A8" s="9" t="s">
        <v>504</v>
      </c>
      <c r="B8" s="12" t="s">
        <v>505</v>
      </c>
      <c r="C8" s="22">
        <v>15123968</v>
      </c>
      <c r="D8" s="25">
        <v>15147251</v>
      </c>
      <c r="E8" s="22">
        <v>15202220</v>
      </c>
      <c r="F8" s="25">
        <v>14949421</v>
      </c>
      <c r="G8" s="22">
        <v>15494950</v>
      </c>
      <c r="H8" s="25">
        <v>15611536</v>
      </c>
      <c r="I8" s="22">
        <v>18002975</v>
      </c>
      <c r="J8" s="25">
        <v>15833440</v>
      </c>
      <c r="K8" s="22">
        <v>15833440</v>
      </c>
      <c r="L8" s="25">
        <v>15849841</v>
      </c>
      <c r="M8" s="54">
        <v>15900782</v>
      </c>
      <c r="N8" s="42">
        <v>16431142</v>
      </c>
    </row>
    <row r="9" spans="1:14" ht="12.75" customHeight="1">
      <c r="A9" s="9" t="s">
        <v>4</v>
      </c>
      <c r="B9" s="12" t="s">
        <v>5</v>
      </c>
      <c r="C9" s="22"/>
      <c r="D9" s="25"/>
      <c r="E9" s="22"/>
      <c r="F9" s="25"/>
      <c r="G9" s="22"/>
      <c r="H9" s="25"/>
      <c r="I9" s="22"/>
      <c r="J9" s="25"/>
      <c r="K9" s="22"/>
      <c r="L9" s="25"/>
      <c r="M9" s="54"/>
      <c r="N9" s="42"/>
    </row>
    <row r="10" spans="1:14" ht="12.75" customHeight="1">
      <c r="A10" s="9" t="s">
        <v>93</v>
      </c>
      <c r="B10" s="12" t="s">
        <v>94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4"/>
      <c r="N10" s="42"/>
    </row>
    <row r="11" spans="1:14" ht="12.75" customHeight="1">
      <c r="A11" s="9" t="s">
        <v>6</v>
      </c>
      <c r="B11" s="12" t="s">
        <v>7</v>
      </c>
      <c r="C11" s="22"/>
      <c r="D11" s="25"/>
      <c r="E11" s="22"/>
      <c r="F11" s="25"/>
      <c r="G11" s="22"/>
      <c r="H11" s="25"/>
      <c r="I11" s="22"/>
      <c r="J11" s="25"/>
      <c r="K11" s="22"/>
      <c r="L11" s="25"/>
      <c r="M11" s="54"/>
      <c r="N11" s="42"/>
    </row>
    <row r="12" spans="1:14" ht="12.75" customHeight="1">
      <c r="A12" s="9" t="s">
        <v>95</v>
      </c>
      <c r="B12" s="12" t="s">
        <v>96</v>
      </c>
      <c r="C12" s="22"/>
      <c r="D12" s="25"/>
      <c r="E12" s="22"/>
      <c r="F12" s="25"/>
      <c r="G12" s="22"/>
      <c r="H12" s="25"/>
      <c r="I12" s="22"/>
      <c r="J12" s="25"/>
      <c r="K12" s="22"/>
      <c r="L12" s="25"/>
      <c r="M12" s="54"/>
      <c r="N12" s="42"/>
    </row>
    <row r="13" spans="1:14" ht="12.75" customHeight="1">
      <c r="A13" s="9" t="s">
        <v>506</v>
      </c>
      <c r="B13" s="12" t="s">
        <v>507</v>
      </c>
      <c r="C13" s="22">
        <v>3039875</v>
      </c>
      <c r="D13" s="25">
        <v>3039875</v>
      </c>
      <c r="E13" s="22">
        <v>2984640</v>
      </c>
      <c r="F13" s="25">
        <v>2908278</v>
      </c>
      <c r="G13" s="22">
        <v>2905374</v>
      </c>
      <c r="H13" s="25">
        <v>3022304</v>
      </c>
      <c r="I13" s="22">
        <v>4022304</v>
      </c>
      <c r="J13" s="25">
        <v>4025347</v>
      </c>
      <c r="K13" s="22">
        <v>3025347</v>
      </c>
      <c r="L13" s="25">
        <v>3019827</v>
      </c>
      <c r="M13" s="54">
        <v>2983947</v>
      </c>
      <c r="N13" s="42">
        <v>2964882</v>
      </c>
    </row>
    <row r="14" spans="1:14" ht="12.75" customHeight="1">
      <c r="A14" s="9" t="s">
        <v>97</v>
      </c>
      <c r="B14" s="12" t="s">
        <v>98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4"/>
      <c r="N14" s="42"/>
    </row>
    <row r="15" spans="1:14" ht="12.75" customHeight="1">
      <c r="A15" s="9" t="s">
        <v>8</v>
      </c>
      <c r="B15" s="12" t="s">
        <v>9</v>
      </c>
      <c r="C15" s="22"/>
      <c r="D15" s="25"/>
      <c r="E15" s="22"/>
      <c r="F15" s="25"/>
      <c r="G15" s="22"/>
      <c r="H15" s="25"/>
      <c r="I15" s="22"/>
      <c r="J15" s="25"/>
      <c r="K15" s="22"/>
      <c r="L15" s="25"/>
      <c r="M15" s="54"/>
      <c r="N15" s="42"/>
    </row>
    <row r="16" spans="1:14" ht="12.75" customHeight="1">
      <c r="A16" s="9" t="s">
        <v>99</v>
      </c>
      <c r="B16" s="12" t="s">
        <v>100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4"/>
      <c r="N16" s="42"/>
    </row>
    <row r="17" spans="1:14" ht="12.75" customHeight="1">
      <c r="A17" s="9" t="s">
        <v>101</v>
      </c>
      <c r="B17" s="12" t="s">
        <v>102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4"/>
      <c r="N17" s="42"/>
    </row>
    <row r="18" spans="1:14" ht="12.75" customHeight="1">
      <c r="A18" s="9" t="s">
        <v>508</v>
      </c>
      <c r="B18" s="12" t="s">
        <v>509</v>
      </c>
      <c r="C18" s="22">
        <v>4262063</v>
      </c>
      <c r="D18" s="25">
        <v>5974937</v>
      </c>
      <c r="E18" s="22"/>
      <c r="F18" s="25"/>
      <c r="G18" s="22"/>
      <c r="H18" s="25"/>
      <c r="I18" s="22"/>
      <c r="J18" s="25"/>
      <c r="K18" s="22">
        <v>2660199</v>
      </c>
      <c r="L18" s="25"/>
      <c r="M18" s="54">
        <v>3237487</v>
      </c>
      <c r="N18" s="42">
        <v>135203</v>
      </c>
    </row>
    <row r="19" spans="1:14" ht="12.75" customHeight="1">
      <c r="A19" s="9" t="s">
        <v>510</v>
      </c>
      <c r="B19" s="12" t="s">
        <v>511</v>
      </c>
      <c r="C19" s="22">
        <v>4116041</v>
      </c>
      <c r="D19" s="25">
        <v>1136625</v>
      </c>
      <c r="E19" s="22">
        <v>1116395</v>
      </c>
      <c r="F19" s="25">
        <v>1087275</v>
      </c>
      <c r="G19" s="22">
        <v>1086225</v>
      </c>
      <c r="H19" s="25">
        <v>2734907</v>
      </c>
      <c r="I19" s="22">
        <v>2587532</v>
      </c>
      <c r="J19" s="25"/>
      <c r="K19" s="22">
        <v>1130325</v>
      </c>
      <c r="L19" s="25">
        <v>1128225</v>
      </c>
      <c r="M19" s="54">
        <v>1114575</v>
      </c>
      <c r="N19" s="42">
        <v>6529875</v>
      </c>
    </row>
    <row r="20" spans="1:14" ht="12.75" customHeight="1">
      <c r="A20" s="9" t="s">
        <v>512</v>
      </c>
      <c r="B20" s="12" t="s">
        <v>513</v>
      </c>
      <c r="C20" s="22">
        <v>215594</v>
      </c>
      <c r="D20" s="25">
        <v>215594</v>
      </c>
      <c r="E20" s="22">
        <v>135203</v>
      </c>
      <c r="F20" s="25">
        <v>135203</v>
      </c>
      <c r="G20" s="22">
        <v>135203</v>
      </c>
      <c r="H20" s="25">
        <v>636203</v>
      </c>
      <c r="I20" s="22"/>
      <c r="J20" s="25"/>
      <c r="K20" s="22"/>
      <c r="L20" s="25"/>
      <c r="M20" s="54"/>
      <c r="N20" s="42"/>
    </row>
    <row r="21" spans="1:14" ht="12.75" customHeight="1">
      <c r="A21" s="9" t="s">
        <v>10</v>
      </c>
      <c r="B21" s="12" t="s">
        <v>11</v>
      </c>
      <c r="C21" s="22"/>
      <c r="D21" s="25"/>
      <c r="E21" s="22"/>
      <c r="F21" s="25"/>
      <c r="G21" s="22"/>
      <c r="H21" s="25"/>
      <c r="I21" s="22"/>
      <c r="J21" s="25"/>
      <c r="K21" s="22"/>
      <c r="L21" s="25"/>
      <c r="M21" s="54"/>
      <c r="N21" s="42"/>
    </row>
    <row r="22" spans="1:14" ht="12.75" customHeight="1">
      <c r="A22" s="9" t="s">
        <v>103</v>
      </c>
      <c r="B22" s="12" t="s">
        <v>104</v>
      </c>
      <c r="C22" s="22"/>
      <c r="D22" s="25"/>
      <c r="E22" s="22"/>
      <c r="F22" s="25"/>
      <c r="G22" s="22"/>
      <c r="H22" s="25"/>
      <c r="I22" s="22"/>
      <c r="J22" s="25"/>
      <c r="K22" s="22"/>
      <c r="L22" s="25"/>
      <c r="M22" s="54"/>
      <c r="N22" s="42"/>
    </row>
    <row r="23" spans="1:14" ht="12.75" customHeight="1">
      <c r="A23" s="9" t="s">
        <v>12</v>
      </c>
      <c r="B23" s="12" t="s">
        <v>13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4"/>
      <c r="N23" s="42"/>
    </row>
    <row r="24" spans="1:14" ht="12.75" customHeight="1">
      <c r="A24" s="9" t="s">
        <v>105</v>
      </c>
      <c r="B24" s="12" t="s">
        <v>106</v>
      </c>
      <c r="C24" s="22"/>
      <c r="D24" s="25"/>
      <c r="E24" s="22"/>
      <c r="F24" s="25"/>
      <c r="G24" s="22"/>
      <c r="H24" s="25"/>
      <c r="I24" s="22"/>
      <c r="J24" s="25"/>
      <c r="K24" s="22"/>
      <c r="L24" s="25"/>
      <c r="M24" s="54"/>
      <c r="N24" s="42"/>
    </row>
    <row r="25" spans="1:14" ht="12.75" customHeight="1">
      <c r="A25" s="9" t="s">
        <v>14</v>
      </c>
      <c r="B25" s="12" t="s">
        <v>15</v>
      </c>
      <c r="C25" s="22"/>
      <c r="D25" s="25"/>
      <c r="E25" s="22"/>
      <c r="F25" s="25"/>
      <c r="G25" s="22"/>
      <c r="H25" s="25"/>
      <c r="I25" s="22"/>
      <c r="J25" s="25"/>
      <c r="K25" s="22"/>
      <c r="L25" s="25"/>
      <c r="M25" s="54"/>
      <c r="N25" s="42"/>
    </row>
    <row r="26" spans="1:14" ht="12.75" customHeight="1">
      <c r="A26" s="9" t="s">
        <v>16</v>
      </c>
      <c r="B26" s="12" t="s">
        <v>17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4"/>
      <c r="N26" s="42"/>
    </row>
    <row r="27" spans="1:14" ht="12.75" customHeight="1">
      <c r="A27" s="9" t="s">
        <v>18</v>
      </c>
      <c r="B27" s="12" t="s">
        <v>19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4"/>
      <c r="N27" s="42"/>
    </row>
    <row r="28" spans="1:14" ht="12.75" customHeight="1">
      <c r="A28" s="9" t="s">
        <v>107</v>
      </c>
      <c r="B28" s="12" t="s">
        <v>108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4"/>
      <c r="N28" s="42"/>
    </row>
    <row r="29" spans="1:14" ht="12.75" customHeight="1">
      <c r="A29" s="9" t="s">
        <v>514</v>
      </c>
      <c r="B29" s="12" t="s">
        <v>515</v>
      </c>
      <c r="C29" s="22">
        <v>743207</v>
      </c>
      <c r="D29" s="25">
        <v>743207</v>
      </c>
      <c r="E29" s="22">
        <v>743207</v>
      </c>
      <c r="F29" s="25">
        <v>2231693</v>
      </c>
      <c r="G29" s="22">
        <v>844509</v>
      </c>
      <c r="H29" s="25">
        <v>99769</v>
      </c>
      <c r="I29" s="22">
        <v>1215136</v>
      </c>
      <c r="J29" s="25">
        <v>1015136</v>
      </c>
      <c r="K29" s="22">
        <v>715136</v>
      </c>
      <c r="L29" s="25">
        <v>715136</v>
      </c>
      <c r="M29" s="54">
        <v>824367</v>
      </c>
      <c r="N29" s="42">
        <v>2266558</v>
      </c>
    </row>
    <row r="30" spans="1:14" ht="12.75" customHeight="1">
      <c r="A30" s="9" t="s">
        <v>516</v>
      </c>
      <c r="B30" s="12" t="s">
        <v>517</v>
      </c>
      <c r="C30" s="22">
        <v>99769</v>
      </c>
      <c r="D30" s="25">
        <v>99769</v>
      </c>
      <c r="E30" s="22">
        <v>99769</v>
      </c>
      <c r="F30" s="25">
        <v>99769</v>
      </c>
      <c r="G30" s="22">
        <v>99769</v>
      </c>
      <c r="H30" s="25">
        <v>588155</v>
      </c>
      <c r="I30" s="22"/>
      <c r="J30" s="25"/>
      <c r="K30" s="22"/>
      <c r="L30" s="25"/>
      <c r="M30" s="54"/>
      <c r="N30" s="42">
        <v>44394</v>
      </c>
    </row>
    <row r="31" spans="1:14" ht="12.75" customHeight="1">
      <c r="A31" s="9" t="s">
        <v>518</v>
      </c>
      <c r="B31" s="12" t="s">
        <v>519</v>
      </c>
      <c r="C31" s="22"/>
      <c r="D31" s="25">
        <v>671304</v>
      </c>
      <c r="E31" s="22">
        <v>168348</v>
      </c>
      <c r="F31" s="25">
        <v>551576</v>
      </c>
      <c r="G31" s="22">
        <v>398542</v>
      </c>
      <c r="H31" s="25"/>
      <c r="I31" s="22">
        <v>72230</v>
      </c>
      <c r="J31" s="25"/>
      <c r="K31" s="22"/>
      <c r="L31" s="25"/>
      <c r="M31" s="54"/>
      <c r="N31" s="42"/>
    </row>
    <row r="32" spans="1:14" ht="12.75" customHeight="1">
      <c r="A32" s="9" t="s">
        <v>109</v>
      </c>
      <c r="B32" s="12" t="s">
        <v>110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4"/>
      <c r="N32" s="42"/>
    </row>
    <row r="33" spans="1:14" ht="12.75" customHeight="1">
      <c r="A33" s="9" t="s">
        <v>20</v>
      </c>
      <c r="B33" s="12" t="s">
        <v>21</v>
      </c>
      <c r="C33" s="22"/>
      <c r="D33" s="25"/>
      <c r="E33" s="22"/>
      <c r="F33" s="25"/>
      <c r="G33" s="22"/>
      <c r="H33" s="25"/>
      <c r="I33" s="22"/>
      <c r="J33" s="25"/>
      <c r="K33" s="22"/>
      <c r="L33" s="25"/>
      <c r="M33" s="54"/>
      <c r="N33" s="42"/>
    </row>
    <row r="34" spans="1:14" ht="12.75" customHeight="1">
      <c r="A34" s="9" t="s">
        <v>520</v>
      </c>
      <c r="B34" s="12" t="s">
        <v>521</v>
      </c>
      <c r="C34" s="22">
        <v>479952</v>
      </c>
      <c r="D34" s="25">
        <v>479952</v>
      </c>
      <c r="E34" s="22">
        <v>401717</v>
      </c>
      <c r="F34" s="25">
        <v>399019</v>
      </c>
      <c r="G34" s="22">
        <v>399019</v>
      </c>
      <c r="H34" s="25">
        <v>51116</v>
      </c>
      <c r="I34" s="22">
        <v>399019</v>
      </c>
      <c r="J34" s="25">
        <v>399019</v>
      </c>
      <c r="K34" s="22">
        <v>330203</v>
      </c>
      <c r="L34" s="25">
        <v>399019</v>
      </c>
      <c r="M34" s="54">
        <v>399019</v>
      </c>
      <c r="N34" s="42">
        <v>413847</v>
      </c>
    </row>
    <row r="35" spans="1:14" ht="12.75" customHeight="1">
      <c r="A35" s="9" t="s">
        <v>522</v>
      </c>
      <c r="B35" s="12" t="s">
        <v>523</v>
      </c>
      <c r="C35" s="22">
        <v>51116</v>
      </c>
      <c r="D35" s="25">
        <v>51116</v>
      </c>
      <c r="E35" s="22">
        <v>51116</v>
      </c>
      <c r="F35" s="25">
        <v>51116</v>
      </c>
      <c r="G35" s="22">
        <v>5116</v>
      </c>
      <c r="H35" s="25">
        <v>347420</v>
      </c>
      <c r="I35" s="22"/>
      <c r="J35" s="25"/>
      <c r="K35" s="22">
        <v>119932</v>
      </c>
      <c r="L35" s="25">
        <v>106491</v>
      </c>
      <c r="M35" s="54">
        <v>106491</v>
      </c>
      <c r="N35" s="42">
        <v>111287</v>
      </c>
    </row>
    <row r="36" spans="1:14" ht="12.75" customHeight="1">
      <c r="A36" s="9" t="s">
        <v>524</v>
      </c>
      <c r="B36" s="12" t="s">
        <v>525</v>
      </c>
      <c r="C36" s="22">
        <v>1423583</v>
      </c>
      <c r="D36" s="25">
        <v>1423583</v>
      </c>
      <c r="E36" s="22">
        <v>1379768</v>
      </c>
      <c r="F36" s="25">
        <v>1349061</v>
      </c>
      <c r="G36" s="22">
        <v>1347512</v>
      </c>
      <c r="H36" s="25">
        <v>2842514</v>
      </c>
      <c r="I36" s="22">
        <v>1385549</v>
      </c>
      <c r="J36" s="25">
        <v>2385549</v>
      </c>
      <c r="K36" s="22">
        <v>1385549</v>
      </c>
      <c r="L36" s="25">
        <v>1382605</v>
      </c>
      <c r="M36" s="54">
        <v>1363469</v>
      </c>
      <c r="N36" s="42">
        <v>1412448</v>
      </c>
    </row>
    <row r="37" spans="1:14" ht="12.75" customHeight="1">
      <c r="A37" s="9" t="s">
        <v>526</v>
      </c>
      <c r="B37" s="12" t="s">
        <v>527</v>
      </c>
      <c r="C37" s="22">
        <v>2935738</v>
      </c>
      <c r="D37" s="25"/>
      <c r="E37" s="22"/>
      <c r="F37" s="25"/>
      <c r="G37" s="22">
        <v>6835249</v>
      </c>
      <c r="H37" s="25">
        <v>2698109</v>
      </c>
      <c r="I37" s="22">
        <v>3842514</v>
      </c>
      <c r="J37" s="25">
        <v>3842514</v>
      </c>
      <c r="K37" s="22">
        <v>2842514</v>
      </c>
      <c r="L37" s="25">
        <v>2832567</v>
      </c>
      <c r="M37" s="54">
        <v>2132795</v>
      </c>
      <c r="N37" s="42">
        <v>2882065</v>
      </c>
    </row>
    <row r="38" spans="1:14" ht="12.75" customHeight="1">
      <c r="A38" s="9" t="s">
        <v>111</v>
      </c>
      <c r="B38" s="12" t="s">
        <v>22</v>
      </c>
      <c r="C38" s="22"/>
      <c r="D38" s="25"/>
      <c r="E38" s="22"/>
      <c r="F38" s="25"/>
      <c r="G38" s="22"/>
      <c r="H38" s="25"/>
      <c r="I38" s="22"/>
      <c r="J38" s="25"/>
      <c r="K38" s="22"/>
      <c r="L38" s="25"/>
      <c r="M38" s="54"/>
      <c r="N38" s="42"/>
    </row>
    <row r="39" spans="1:14" ht="12.75" customHeight="1">
      <c r="A39" s="9" t="s">
        <v>528</v>
      </c>
      <c r="B39" s="12" t="s">
        <v>529</v>
      </c>
      <c r="C39" s="22">
        <v>1029278</v>
      </c>
      <c r="D39" s="25">
        <v>166378</v>
      </c>
      <c r="E39" s="22">
        <v>6727713</v>
      </c>
      <c r="F39" s="25">
        <v>5995905</v>
      </c>
      <c r="G39" s="22"/>
      <c r="H39" s="25">
        <v>68726</v>
      </c>
      <c r="I39" s="22"/>
      <c r="J39" s="25"/>
      <c r="K39" s="22">
        <v>1242230</v>
      </c>
      <c r="L39" s="25">
        <v>5055629</v>
      </c>
      <c r="M39" s="54">
        <v>1214941</v>
      </c>
      <c r="N39" s="42">
        <v>2271200</v>
      </c>
    </row>
    <row r="40" spans="1:14" ht="12.75" customHeight="1">
      <c r="A40" s="9" t="s">
        <v>112</v>
      </c>
      <c r="B40" s="12" t="s">
        <v>113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4"/>
      <c r="N40" s="42"/>
    </row>
    <row r="41" spans="1:14" ht="12.75" customHeight="1">
      <c r="A41" s="9" t="s">
        <v>114</v>
      </c>
      <c r="B41" s="12" t="s">
        <v>115</v>
      </c>
      <c r="C41" s="22"/>
      <c r="D41" s="25"/>
      <c r="E41" s="22"/>
      <c r="F41" s="25"/>
      <c r="G41" s="22"/>
      <c r="H41" s="25"/>
      <c r="I41" s="22"/>
      <c r="J41" s="25"/>
      <c r="K41" s="22"/>
      <c r="L41" s="25"/>
      <c r="M41" s="54"/>
      <c r="N41" s="42"/>
    </row>
    <row r="42" spans="1:14" ht="12.75" customHeight="1">
      <c r="A42" s="9" t="s">
        <v>116</v>
      </c>
      <c r="B42" s="12" t="s">
        <v>23</v>
      </c>
      <c r="C42" s="22">
        <v>440843</v>
      </c>
      <c r="D42" s="25">
        <v>425576</v>
      </c>
      <c r="E42" s="22">
        <v>446203</v>
      </c>
      <c r="F42" s="25">
        <v>454252</v>
      </c>
      <c r="G42" s="22">
        <v>791059</v>
      </c>
      <c r="H42" s="25">
        <v>761681</v>
      </c>
      <c r="I42" s="22">
        <v>477300</v>
      </c>
      <c r="J42" s="25">
        <v>478942</v>
      </c>
      <c r="K42" s="22">
        <v>483002</v>
      </c>
      <c r="L42" s="25">
        <v>488400</v>
      </c>
      <c r="M42" s="54">
        <v>467520</v>
      </c>
      <c r="N42" s="42">
        <v>3902222</v>
      </c>
    </row>
    <row r="43" spans="1:14" ht="12.75" customHeight="1">
      <c r="A43" s="9" t="s">
        <v>117</v>
      </c>
      <c r="B43" s="12" t="s">
        <v>118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4"/>
      <c r="N43" s="42"/>
    </row>
    <row r="44" spans="1:14" ht="12.75" customHeight="1">
      <c r="A44" s="9" t="s">
        <v>119</v>
      </c>
      <c r="B44" s="12" t="s">
        <v>120</v>
      </c>
      <c r="C44" s="22"/>
      <c r="D44" s="25"/>
      <c r="E44" s="22"/>
      <c r="F44" s="25"/>
      <c r="G44" s="22"/>
      <c r="H44" s="25"/>
      <c r="I44" s="22"/>
      <c r="J44" s="25"/>
      <c r="K44" s="22"/>
      <c r="L44" s="25"/>
      <c r="M44" s="54"/>
      <c r="N44" s="42"/>
    </row>
    <row r="45" spans="1:14" ht="12.75" customHeight="1">
      <c r="A45" s="9" t="s">
        <v>121</v>
      </c>
      <c r="B45" s="12" t="s">
        <v>122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4"/>
      <c r="N45" s="42"/>
    </row>
    <row r="46" spans="1:14" ht="12.75" customHeight="1">
      <c r="A46" s="9" t="s">
        <v>123</v>
      </c>
      <c r="B46" s="12" t="s">
        <v>124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4"/>
      <c r="N46" s="42"/>
    </row>
    <row r="47" spans="1:14" ht="12.75" customHeight="1">
      <c r="A47" s="9" t="s">
        <v>125</v>
      </c>
      <c r="B47" s="12" t="s">
        <v>122</v>
      </c>
      <c r="C47" s="22"/>
      <c r="D47" s="25"/>
      <c r="E47" s="22"/>
      <c r="F47" s="25"/>
      <c r="G47" s="22"/>
      <c r="H47" s="25"/>
      <c r="I47" s="22"/>
      <c r="J47" s="25"/>
      <c r="K47" s="22"/>
      <c r="L47" s="25"/>
      <c r="M47" s="54"/>
      <c r="N47" s="42"/>
    </row>
    <row r="48" spans="1:14" ht="12.75" customHeight="1">
      <c r="A48" s="9" t="s">
        <v>126</v>
      </c>
      <c r="B48" s="12" t="s">
        <v>127</v>
      </c>
      <c r="C48" s="22"/>
      <c r="D48" s="25"/>
      <c r="E48" s="22"/>
      <c r="F48" s="25"/>
      <c r="G48" s="22"/>
      <c r="H48" s="25"/>
      <c r="I48" s="22"/>
      <c r="J48" s="25"/>
      <c r="K48" s="22"/>
      <c r="L48" s="25"/>
      <c r="M48" s="54"/>
      <c r="N48" s="42"/>
    </row>
    <row r="49" spans="1:14" ht="12.75" customHeight="1">
      <c r="A49" s="9" t="s">
        <v>128</v>
      </c>
      <c r="B49" s="12" t="s">
        <v>122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4"/>
      <c r="N49" s="42"/>
    </row>
    <row r="50" spans="1:14" ht="12.75" customHeight="1">
      <c r="A50" s="9" t="s">
        <v>129</v>
      </c>
      <c r="B50" s="12" t="s">
        <v>130</v>
      </c>
      <c r="C50" s="22"/>
      <c r="D50" s="25"/>
      <c r="E50" s="22"/>
      <c r="F50" s="25"/>
      <c r="G50" s="22"/>
      <c r="H50" s="25">
        <v>709981</v>
      </c>
      <c r="I50" s="22"/>
      <c r="J50" s="25"/>
      <c r="K50" s="22"/>
      <c r="L50" s="25"/>
      <c r="M50" s="54"/>
      <c r="N50" s="42"/>
    </row>
    <row r="51" spans="1:14" ht="12.75" customHeight="1">
      <c r="A51" s="9" t="s">
        <v>530</v>
      </c>
      <c r="B51" s="12" t="s">
        <v>531</v>
      </c>
      <c r="C51" s="22">
        <v>3195019</v>
      </c>
      <c r="D51" s="25"/>
      <c r="E51" s="22"/>
      <c r="F51" s="25"/>
      <c r="G51" s="22"/>
      <c r="H51" s="25">
        <v>344860</v>
      </c>
      <c r="I51" s="22"/>
      <c r="J51" s="25"/>
      <c r="K51" s="22">
        <v>528360</v>
      </c>
      <c r="L51" s="25">
        <v>528360</v>
      </c>
      <c r="M51" s="54"/>
      <c r="N51" s="42">
        <v>2123280</v>
      </c>
    </row>
    <row r="52" spans="1:14" ht="12.75" customHeight="1">
      <c r="A52" s="9" t="s">
        <v>131</v>
      </c>
      <c r="B52" s="12" t="s">
        <v>132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4"/>
      <c r="N52" s="42"/>
    </row>
    <row r="53" spans="1:14" ht="12.75" customHeight="1">
      <c r="A53" s="9" t="s">
        <v>133</v>
      </c>
      <c r="B53" s="12" t="s">
        <v>24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4"/>
      <c r="N53" s="42"/>
    </row>
    <row r="54" spans="1:14" ht="12.75" customHeight="1">
      <c r="A54" s="9" t="s">
        <v>134</v>
      </c>
      <c r="B54" s="12" t="s">
        <v>38</v>
      </c>
      <c r="C54" s="22"/>
      <c r="D54" s="25">
        <v>15140</v>
      </c>
      <c r="E54" s="22"/>
      <c r="F54" s="25"/>
      <c r="G54" s="22"/>
      <c r="H54" s="25"/>
      <c r="I54" s="22"/>
      <c r="J54" s="25"/>
      <c r="K54" s="22"/>
      <c r="L54" s="25"/>
      <c r="M54" s="54"/>
      <c r="N54" s="42"/>
    </row>
    <row r="55" spans="1:14" ht="12.75" customHeight="1">
      <c r="A55" s="9" t="s">
        <v>135</v>
      </c>
      <c r="B55" s="12" t="s">
        <v>136</v>
      </c>
      <c r="C55" s="22"/>
      <c r="D55" s="25"/>
      <c r="E55" s="22"/>
      <c r="F55" s="25"/>
      <c r="G55" s="22"/>
      <c r="H55" s="25"/>
      <c r="I55" s="22"/>
      <c r="J55" s="25"/>
      <c r="K55" s="22"/>
      <c r="L55" s="25"/>
      <c r="M55" s="54"/>
      <c r="N55" s="42"/>
    </row>
    <row r="56" spans="1:14" ht="12.75" customHeight="1">
      <c r="A56" s="9" t="s">
        <v>137</v>
      </c>
      <c r="B56" s="12" t="s">
        <v>138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4"/>
      <c r="N56" s="42"/>
    </row>
    <row r="57" spans="1:14" ht="12.75" customHeight="1">
      <c r="A57" s="9" t="s">
        <v>139</v>
      </c>
      <c r="B57" s="12" t="s">
        <v>140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4"/>
      <c r="N57" s="42"/>
    </row>
    <row r="58" spans="1:14" ht="12.75" customHeight="1">
      <c r="A58" s="9" t="s">
        <v>141</v>
      </c>
      <c r="B58" s="12" t="s">
        <v>142</v>
      </c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54"/>
      <c r="N58" s="42"/>
    </row>
    <row r="59" spans="1:14" ht="12.75" customHeight="1">
      <c r="A59" s="9" t="s">
        <v>143</v>
      </c>
      <c r="B59" s="12" t="s">
        <v>144</v>
      </c>
      <c r="C59" s="22"/>
      <c r="D59" s="25"/>
      <c r="E59" s="22"/>
      <c r="F59" s="25"/>
      <c r="G59" s="22"/>
      <c r="H59" s="25"/>
      <c r="I59" s="22"/>
      <c r="J59" s="25"/>
      <c r="K59" s="22"/>
      <c r="L59" s="25"/>
      <c r="M59" s="54"/>
      <c r="N59" s="42">
        <v>1456053</v>
      </c>
    </row>
    <row r="60" spans="1:14" ht="12.75" customHeight="1">
      <c r="A60" s="9" t="s">
        <v>145</v>
      </c>
      <c r="B60" s="12" t="s">
        <v>146</v>
      </c>
      <c r="C60" s="22"/>
      <c r="D60" s="25"/>
      <c r="E60" s="22">
        <v>1014640</v>
      </c>
      <c r="F60" s="25"/>
      <c r="G60" s="22"/>
      <c r="H60" s="25"/>
      <c r="I60" s="22"/>
      <c r="J60" s="25"/>
      <c r="K60" s="22"/>
      <c r="L60" s="25"/>
      <c r="M60" s="54"/>
      <c r="N60" s="42"/>
    </row>
    <row r="61" spans="1:14" ht="12.75" customHeight="1">
      <c r="A61" s="9" t="s">
        <v>147</v>
      </c>
      <c r="B61" s="12" t="s">
        <v>148</v>
      </c>
      <c r="C61" s="22"/>
      <c r="D61" s="25"/>
      <c r="E61" s="22"/>
      <c r="F61" s="25"/>
      <c r="G61" s="22"/>
      <c r="H61" s="25"/>
      <c r="I61" s="22"/>
      <c r="J61" s="25"/>
      <c r="K61" s="22"/>
      <c r="L61" s="25"/>
      <c r="M61" s="54"/>
      <c r="N61" s="42"/>
    </row>
    <row r="62" spans="1:14" ht="12.75" customHeight="1">
      <c r="A62" s="9" t="s">
        <v>149</v>
      </c>
      <c r="B62" s="12" t="s">
        <v>150</v>
      </c>
      <c r="C62" s="22"/>
      <c r="D62" s="25"/>
      <c r="E62" s="22"/>
      <c r="F62" s="25"/>
      <c r="G62" s="22"/>
      <c r="H62" s="25"/>
      <c r="I62" s="22">
        <v>1860000</v>
      </c>
      <c r="J62" s="25"/>
      <c r="K62" s="22"/>
      <c r="L62" s="25"/>
      <c r="M62" s="54"/>
      <c r="N62" s="42">
        <v>18650000</v>
      </c>
    </row>
    <row r="63" spans="1:14" ht="12.75" customHeight="1">
      <c r="A63" s="9" t="s">
        <v>151</v>
      </c>
      <c r="B63" s="12" t="s">
        <v>152</v>
      </c>
      <c r="C63" s="22"/>
      <c r="D63" s="25"/>
      <c r="E63" s="22"/>
      <c r="F63" s="25"/>
      <c r="G63" s="22"/>
      <c r="H63" s="25"/>
      <c r="I63" s="22"/>
      <c r="J63" s="25"/>
      <c r="K63" s="22"/>
      <c r="L63" s="25"/>
      <c r="M63" s="54"/>
      <c r="N63" s="42"/>
    </row>
    <row r="64" spans="1:14" ht="12.75" customHeight="1">
      <c r="A64" s="10" t="s">
        <v>153</v>
      </c>
      <c r="B64" s="13" t="s">
        <v>154</v>
      </c>
      <c r="C64" s="14">
        <f>SUM(C65:C113)</f>
        <v>12660581</v>
      </c>
      <c r="D64" s="14">
        <f aca="true" t="shared" si="1" ref="D64:N64">SUM(D65:D113)</f>
        <v>11831032</v>
      </c>
      <c r="E64" s="14">
        <f t="shared" si="1"/>
        <v>15334185</v>
      </c>
      <c r="F64" s="14">
        <f t="shared" si="1"/>
        <v>16362076</v>
      </c>
      <c r="G64" s="14">
        <f t="shared" si="1"/>
        <v>19522940</v>
      </c>
      <c r="H64" s="14">
        <f t="shared" si="1"/>
        <v>15693434</v>
      </c>
      <c r="I64" s="14">
        <f t="shared" si="1"/>
        <v>17211613</v>
      </c>
      <c r="J64" s="14">
        <f t="shared" si="1"/>
        <v>18615003</v>
      </c>
      <c r="K64" s="14">
        <f t="shared" si="1"/>
        <v>17981105</v>
      </c>
      <c r="L64" s="14">
        <f t="shared" si="1"/>
        <v>18151695</v>
      </c>
      <c r="M64" s="14">
        <f t="shared" si="1"/>
        <v>17011359</v>
      </c>
      <c r="N64" s="14">
        <f t="shared" si="1"/>
        <v>24564414</v>
      </c>
    </row>
    <row r="65" spans="1:14" ht="12.75" customHeight="1">
      <c r="A65" s="9" t="s">
        <v>155</v>
      </c>
      <c r="B65" s="12" t="s">
        <v>89</v>
      </c>
      <c r="C65" s="22"/>
      <c r="D65" s="25"/>
      <c r="E65" s="22"/>
      <c r="F65" s="25"/>
      <c r="G65" s="22"/>
      <c r="H65" s="25"/>
      <c r="I65" s="22"/>
      <c r="J65" s="25"/>
      <c r="K65" s="22"/>
      <c r="L65" s="25"/>
      <c r="M65" s="54"/>
      <c r="N65" s="42"/>
    </row>
    <row r="66" spans="1:14" ht="12.75" customHeight="1">
      <c r="A66" s="9" t="s">
        <v>156</v>
      </c>
      <c r="B66" s="12" t="s">
        <v>3</v>
      </c>
      <c r="C66" s="22">
        <v>6591357</v>
      </c>
      <c r="D66" s="25">
        <v>6591357</v>
      </c>
      <c r="E66" s="22">
        <v>8943797</v>
      </c>
      <c r="F66" s="25">
        <v>9131291</v>
      </c>
      <c r="G66" s="22">
        <v>12282888</v>
      </c>
      <c r="H66" s="25">
        <v>9503379</v>
      </c>
      <c r="I66" s="22">
        <v>9851128</v>
      </c>
      <c r="J66" s="25">
        <v>12549595</v>
      </c>
      <c r="K66" s="22">
        <v>11143000</v>
      </c>
      <c r="L66" s="25">
        <v>10478925</v>
      </c>
      <c r="M66" s="54">
        <v>10452080</v>
      </c>
      <c r="N66" s="42">
        <v>10977629</v>
      </c>
    </row>
    <row r="67" spans="1:14" ht="12.75" customHeight="1">
      <c r="A67" s="9" t="s">
        <v>157</v>
      </c>
      <c r="B67" s="12" t="s">
        <v>92</v>
      </c>
      <c r="C67" s="22"/>
      <c r="D67" s="25"/>
      <c r="E67" s="22"/>
      <c r="F67" s="25"/>
      <c r="G67" s="22"/>
      <c r="H67" s="25"/>
      <c r="I67" s="22"/>
      <c r="J67" s="25"/>
      <c r="K67" s="22"/>
      <c r="L67" s="25"/>
      <c r="M67" s="54"/>
      <c r="N67" s="42"/>
    </row>
    <row r="68" spans="1:14" ht="12.75" customHeight="1">
      <c r="A68" s="9" t="s">
        <v>532</v>
      </c>
      <c r="B68" s="12" t="s">
        <v>505</v>
      </c>
      <c r="C68" s="22">
        <v>2134003</v>
      </c>
      <c r="D68" s="25">
        <v>2137679</v>
      </c>
      <c r="E68" s="22">
        <v>2325032</v>
      </c>
      <c r="F68" s="25">
        <v>2331902</v>
      </c>
      <c r="G68" s="22">
        <v>2530864</v>
      </c>
      <c r="H68" s="25">
        <v>1841650</v>
      </c>
      <c r="I68" s="22">
        <v>1846613</v>
      </c>
      <c r="J68" s="25">
        <v>2425928</v>
      </c>
      <c r="K68" s="22">
        <v>1939531</v>
      </c>
      <c r="L68" s="25">
        <v>2859140</v>
      </c>
      <c r="M68" s="54">
        <v>3437609</v>
      </c>
      <c r="N68" s="42">
        <v>2443049</v>
      </c>
    </row>
    <row r="69" spans="1:14" ht="12.75" customHeight="1">
      <c r="A69" s="9" t="s">
        <v>158</v>
      </c>
      <c r="B69" s="12" t="s">
        <v>159</v>
      </c>
      <c r="C69" s="22"/>
      <c r="D69" s="25"/>
      <c r="E69" s="22"/>
      <c r="F69" s="25"/>
      <c r="G69" s="22"/>
      <c r="H69" s="25"/>
      <c r="I69" s="22"/>
      <c r="J69" s="25"/>
      <c r="K69" s="22"/>
      <c r="L69" s="25"/>
      <c r="M69" s="54"/>
      <c r="N69" s="42"/>
    </row>
    <row r="70" spans="1:14" ht="12.75" customHeight="1">
      <c r="A70" s="9" t="s">
        <v>160</v>
      </c>
      <c r="B70" s="12" t="s">
        <v>94</v>
      </c>
      <c r="C70" s="22"/>
      <c r="D70" s="25"/>
      <c r="E70" s="22"/>
      <c r="F70" s="25"/>
      <c r="G70" s="22"/>
      <c r="H70" s="25"/>
      <c r="I70" s="22"/>
      <c r="J70" s="25"/>
      <c r="K70" s="22"/>
      <c r="L70" s="25"/>
      <c r="M70" s="54"/>
      <c r="N70" s="42"/>
    </row>
    <row r="71" spans="1:14" ht="12.75" customHeight="1">
      <c r="A71" s="9" t="s">
        <v>25</v>
      </c>
      <c r="B71" s="12" t="s">
        <v>26</v>
      </c>
      <c r="C71" s="22"/>
      <c r="D71" s="25"/>
      <c r="E71" s="22"/>
      <c r="F71" s="25"/>
      <c r="G71" s="22"/>
      <c r="H71" s="25"/>
      <c r="I71" s="22"/>
      <c r="J71" s="25"/>
      <c r="K71" s="22"/>
      <c r="L71" s="25"/>
      <c r="M71" s="54"/>
      <c r="N71" s="42"/>
    </row>
    <row r="72" spans="1:14" ht="12.75" customHeight="1">
      <c r="A72" s="9" t="s">
        <v>533</v>
      </c>
      <c r="B72" s="12" t="s">
        <v>507</v>
      </c>
      <c r="C72" s="22">
        <v>986773</v>
      </c>
      <c r="D72" s="25">
        <v>988153</v>
      </c>
      <c r="E72" s="22">
        <v>1339436</v>
      </c>
      <c r="F72" s="25">
        <v>1367486</v>
      </c>
      <c r="G72" s="22">
        <v>1840226</v>
      </c>
      <c r="H72" s="25">
        <v>1201948</v>
      </c>
      <c r="I72" s="22">
        <v>1475462</v>
      </c>
      <c r="J72" s="25">
        <v>1774237</v>
      </c>
      <c r="K72" s="22">
        <v>1668691</v>
      </c>
      <c r="L72" s="25">
        <v>1569079</v>
      </c>
      <c r="M72" s="54">
        <v>455509</v>
      </c>
      <c r="N72" s="42">
        <v>1643749</v>
      </c>
    </row>
    <row r="73" spans="1:14" ht="12.75" customHeight="1">
      <c r="A73" s="9" t="s">
        <v>161</v>
      </c>
      <c r="B73" s="12" t="s">
        <v>98</v>
      </c>
      <c r="C73" s="22"/>
      <c r="D73" s="25"/>
      <c r="E73" s="22"/>
      <c r="F73" s="25"/>
      <c r="G73" s="22"/>
      <c r="H73" s="25"/>
      <c r="I73" s="22"/>
      <c r="J73" s="25"/>
      <c r="K73" s="22"/>
      <c r="L73" s="25"/>
      <c r="M73" s="54"/>
      <c r="N73" s="42"/>
    </row>
    <row r="74" spans="1:14" ht="12.75" customHeight="1">
      <c r="A74" s="9" t="s">
        <v>27</v>
      </c>
      <c r="B74" s="12" t="s">
        <v>28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4"/>
      <c r="N74" s="42"/>
    </row>
    <row r="75" spans="1:14" ht="12.75" customHeight="1">
      <c r="A75" s="9" t="s">
        <v>162</v>
      </c>
      <c r="B75" s="12" t="s">
        <v>100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4"/>
      <c r="N75" s="42"/>
    </row>
    <row r="76" spans="1:14" ht="12.75" customHeight="1">
      <c r="A76" s="9" t="s">
        <v>163</v>
      </c>
      <c r="B76" s="12" t="s">
        <v>102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4"/>
      <c r="N76" s="42"/>
    </row>
    <row r="77" spans="1:14" ht="12.75" customHeight="1">
      <c r="A77" s="9" t="s">
        <v>534</v>
      </c>
      <c r="B77" s="12" t="s">
        <v>509</v>
      </c>
      <c r="C77" s="22">
        <v>1087720</v>
      </c>
      <c r="D77" s="25">
        <v>850233</v>
      </c>
      <c r="E77" s="22">
        <v>1038149</v>
      </c>
      <c r="F77" s="25"/>
      <c r="G77" s="22"/>
      <c r="H77" s="25"/>
      <c r="I77" s="22">
        <v>65911</v>
      </c>
      <c r="J77" s="25"/>
      <c r="K77" s="22">
        <v>767047</v>
      </c>
      <c r="L77" s="25">
        <v>222104</v>
      </c>
      <c r="M77" s="54">
        <v>174836</v>
      </c>
      <c r="N77" s="42">
        <v>480000</v>
      </c>
    </row>
    <row r="78" spans="1:14" ht="12.75" customHeight="1">
      <c r="A78" s="9" t="s">
        <v>535</v>
      </c>
      <c r="B78" s="12" t="s">
        <v>511</v>
      </c>
      <c r="C78" s="22">
        <v>993116</v>
      </c>
      <c r="D78" s="25">
        <v>368900</v>
      </c>
      <c r="E78" s="22">
        <v>504002</v>
      </c>
      <c r="F78" s="25">
        <v>1413143</v>
      </c>
      <c r="G78" s="22">
        <v>910960</v>
      </c>
      <c r="H78" s="25">
        <v>391190</v>
      </c>
      <c r="I78" s="22">
        <v>1024049</v>
      </c>
      <c r="J78" s="25">
        <v>430640</v>
      </c>
      <c r="K78" s="22"/>
      <c r="L78" s="25"/>
      <c r="M78" s="54"/>
      <c r="N78" s="42">
        <v>608535</v>
      </c>
    </row>
    <row r="79" spans="1:14" ht="12.75" customHeight="1">
      <c r="A79" s="9" t="s">
        <v>29</v>
      </c>
      <c r="B79" s="12" t="s">
        <v>30</v>
      </c>
      <c r="C79" s="22"/>
      <c r="D79" s="25"/>
      <c r="E79" s="22"/>
      <c r="F79" s="25"/>
      <c r="G79" s="22"/>
      <c r="H79" s="25"/>
      <c r="I79" s="22"/>
      <c r="J79" s="25"/>
      <c r="K79" s="22"/>
      <c r="L79" s="25"/>
      <c r="M79" s="54"/>
      <c r="N79" s="42"/>
    </row>
    <row r="80" spans="1:14" ht="12.75" customHeight="1">
      <c r="A80" s="9" t="s">
        <v>164</v>
      </c>
      <c r="B80" s="12" t="s">
        <v>104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4"/>
      <c r="N80" s="42"/>
    </row>
    <row r="81" spans="1:14" ht="12.75" customHeight="1">
      <c r="A81" s="9" t="s">
        <v>165</v>
      </c>
      <c r="B81" s="12" t="s">
        <v>13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4"/>
      <c r="N81" s="42"/>
    </row>
    <row r="82" spans="1:14" ht="12.75" customHeight="1">
      <c r="A82" s="9" t="s">
        <v>166</v>
      </c>
      <c r="B82" s="12" t="s">
        <v>106</v>
      </c>
      <c r="C82" s="22"/>
      <c r="D82" s="25"/>
      <c r="E82" s="22"/>
      <c r="F82" s="25"/>
      <c r="G82" s="22"/>
      <c r="H82" s="25"/>
      <c r="I82" s="22"/>
      <c r="J82" s="25"/>
      <c r="K82" s="22"/>
      <c r="L82" s="25"/>
      <c r="M82" s="54"/>
      <c r="N82" s="42"/>
    </row>
    <row r="83" spans="1:14" ht="12.75" customHeight="1">
      <c r="A83" s="9" t="s">
        <v>31</v>
      </c>
      <c r="B83" s="12" t="s">
        <v>32</v>
      </c>
      <c r="C83" s="22"/>
      <c r="D83" s="25"/>
      <c r="E83" s="22"/>
      <c r="F83" s="25"/>
      <c r="G83" s="22"/>
      <c r="H83" s="25"/>
      <c r="I83" s="22"/>
      <c r="J83" s="25"/>
      <c r="K83" s="22"/>
      <c r="L83" s="25"/>
      <c r="M83" s="54"/>
      <c r="N83" s="42"/>
    </row>
    <row r="84" spans="1:14" ht="12.75" customHeight="1">
      <c r="A84" s="9" t="s">
        <v>33</v>
      </c>
      <c r="B84" s="12" t="s">
        <v>34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4"/>
      <c r="N84" s="42"/>
    </row>
    <row r="85" spans="1:14" ht="12.75" customHeight="1">
      <c r="A85" s="9" t="s">
        <v>35</v>
      </c>
      <c r="B85" s="12" t="s">
        <v>36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4"/>
      <c r="N85" s="42"/>
    </row>
    <row r="86" spans="1:14" ht="12.75" customHeight="1">
      <c r="A86" s="9" t="s">
        <v>536</v>
      </c>
      <c r="B86" s="12" t="s">
        <v>515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4"/>
      <c r="N86" s="42"/>
    </row>
    <row r="87" spans="1:14" ht="12.75" customHeight="1">
      <c r="A87" s="9" t="s">
        <v>562</v>
      </c>
      <c r="B87" s="12" t="s">
        <v>519</v>
      </c>
      <c r="C87" s="22">
        <v>132054</v>
      </c>
      <c r="D87" s="25">
        <v>169330</v>
      </c>
      <c r="E87" s="22"/>
      <c r="F87" s="25">
        <v>294321</v>
      </c>
      <c r="G87" s="22"/>
      <c r="H87" s="25">
        <v>248295</v>
      </c>
      <c r="I87" s="22"/>
      <c r="J87" s="25"/>
      <c r="K87" s="22"/>
      <c r="L87" s="25"/>
      <c r="M87" s="54"/>
      <c r="N87" s="42"/>
    </row>
    <row r="88" spans="1:14" ht="12.75" customHeight="1">
      <c r="A88" s="9" t="s">
        <v>167</v>
      </c>
      <c r="B88" s="12" t="s">
        <v>110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4"/>
      <c r="N88" s="42"/>
    </row>
    <row r="89" spans="1:14" ht="12.75" customHeight="1">
      <c r="A89" s="9" t="s">
        <v>37</v>
      </c>
      <c r="B89" s="12" t="s">
        <v>21</v>
      </c>
      <c r="C89" s="22"/>
      <c r="D89" s="25"/>
      <c r="E89" s="22"/>
      <c r="F89" s="25"/>
      <c r="G89" s="22"/>
      <c r="H89" s="25"/>
      <c r="I89" s="22"/>
      <c r="J89" s="25"/>
      <c r="K89" s="22"/>
      <c r="L89" s="25"/>
      <c r="M89" s="54"/>
      <c r="N89" s="42"/>
    </row>
    <row r="90" spans="1:14" ht="12.75" customHeight="1">
      <c r="A90" s="9" t="s">
        <v>537</v>
      </c>
      <c r="B90" s="12" t="s">
        <v>525</v>
      </c>
      <c r="C90" s="22">
        <v>441662</v>
      </c>
      <c r="D90" s="25">
        <v>441662</v>
      </c>
      <c r="E90" s="22">
        <v>610817</v>
      </c>
      <c r="F90" s="25">
        <v>621345</v>
      </c>
      <c r="G90" s="22">
        <v>752653</v>
      </c>
      <c r="H90" s="25">
        <v>313369</v>
      </c>
      <c r="I90" s="22">
        <v>646883</v>
      </c>
      <c r="J90" s="25">
        <v>782673</v>
      </c>
      <c r="K90" s="22">
        <v>752643</v>
      </c>
      <c r="L90" s="25">
        <v>695032</v>
      </c>
      <c r="M90" s="54">
        <v>506261</v>
      </c>
      <c r="N90" s="42">
        <v>720000</v>
      </c>
    </row>
    <row r="91" spans="1:14" ht="12.75" customHeight="1">
      <c r="A91" s="9" t="s">
        <v>538</v>
      </c>
      <c r="B91" s="12" t="s">
        <v>527</v>
      </c>
      <c r="C91" s="22"/>
      <c r="D91" s="25"/>
      <c r="E91" s="22"/>
      <c r="F91" s="25"/>
      <c r="G91" s="22">
        <v>390745</v>
      </c>
      <c r="H91" s="25">
        <v>1196425</v>
      </c>
      <c r="I91" s="22">
        <v>313369</v>
      </c>
      <c r="J91" s="25">
        <v>332635</v>
      </c>
      <c r="K91" s="22">
        <v>327729</v>
      </c>
      <c r="L91" s="25">
        <v>442277</v>
      </c>
      <c r="M91" s="54">
        <v>1673387</v>
      </c>
      <c r="N91" s="42">
        <v>1278433</v>
      </c>
    </row>
    <row r="92" spans="1:14" ht="12.75" customHeight="1">
      <c r="A92" s="9" t="s">
        <v>572</v>
      </c>
      <c r="B92" s="12" t="s">
        <v>573</v>
      </c>
      <c r="C92" s="22"/>
      <c r="D92" s="25"/>
      <c r="E92" s="22">
        <v>275464</v>
      </c>
      <c r="F92" s="25">
        <v>899754</v>
      </c>
      <c r="G92" s="22">
        <v>814604</v>
      </c>
      <c r="H92" s="25">
        <v>997178</v>
      </c>
      <c r="I92" s="22">
        <v>1670000</v>
      </c>
      <c r="J92" s="25">
        <v>319295</v>
      </c>
      <c r="K92" s="22"/>
      <c r="L92" s="25"/>
      <c r="M92" s="54"/>
      <c r="N92" s="42"/>
    </row>
    <row r="93" spans="1:14" ht="12.75" customHeight="1">
      <c r="A93" s="9" t="s">
        <v>168</v>
      </c>
      <c r="B93" s="12" t="s">
        <v>113</v>
      </c>
      <c r="C93" s="22"/>
      <c r="D93" s="25"/>
      <c r="E93" s="22"/>
      <c r="F93" s="25"/>
      <c r="G93" s="22"/>
      <c r="H93" s="25"/>
      <c r="I93" s="22"/>
      <c r="J93" s="25"/>
      <c r="K93" s="22">
        <v>1060462</v>
      </c>
      <c r="L93" s="25">
        <v>1559538</v>
      </c>
      <c r="M93" s="54"/>
      <c r="N93" s="42"/>
    </row>
    <row r="94" spans="1:14" ht="12.75" customHeight="1">
      <c r="A94" s="9" t="s">
        <v>169</v>
      </c>
      <c r="B94" s="12" t="s">
        <v>115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4"/>
      <c r="N94" s="42"/>
    </row>
    <row r="95" spans="1:14" ht="12.75" customHeight="1">
      <c r="A95" s="9" t="s">
        <v>170</v>
      </c>
      <c r="B95" s="12" t="s">
        <v>23</v>
      </c>
      <c r="C95" s="22">
        <v>293896</v>
      </c>
      <c r="D95" s="25">
        <v>283718</v>
      </c>
      <c r="E95" s="22">
        <v>297488</v>
      </c>
      <c r="F95" s="25">
        <v>302834</v>
      </c>
      <c r="G95" s="22"/>
      <c r="H95" s="25"/>
      <c r="I95" s="22">
        <v>318198</v>
      </c>
      <c r="J95" s="25"/>
      <c r="K95" s="22">
        <v>322002</v>
      </c>
      <c r="L95" s="25">
        <v>325600</v>
      </c>
      <c r="M95" s="54">
        <v>311677</v>
      </c>
      <c r="N95" s="42">
        <v>447432</v>
      </c>
    </row>
    <row r="96" spans="1:14" ht="12.75" customHeight="1">
      <c r="A96" s="9" t="s">
        <v>171</v>
      </c>
      <c r="B96" s="12" t="s">
        <v>118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4"/>
      <c r="N96" s="42"/>
    </row>
    <row r="97" spans="1:14" ht="12.75" customHeight="1">
      <c r="A97" s="9" t="s">
        <v>172</v>
      </c>
      <c r="B97" s="12" t="s">
        <v>120</v>
      </c>
      <c r="C97" s="22"/>
      <c r="D97" s="25"/>
      <c r="E97" s="22"/>
      <c r="F97" s="25"/>
      <c r="G97" s="22"/>
      <c r="H97" s="25"/>
      <c r="I97" s="22"/>
      <c r="J97" s="25"/>
      <c r="K97" s="22"/>
      <c r="L97" s="25"/>
      <c r="M97" s="54"/>
      <c r="N97" s="42"/>
    </row>
    <row r="98" spans="1:14" ht="12.75" customHeight="1">
      <c r="A98" s="9" t="s">
        <v>173</v>
      </c>
      <c r="B98" s="12" t="s">
        <v>122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4"/>
      <c r="N98" s="42"/>
    </row>
    <row r="99" spans="1:14" ht="12.75" customHeight="1">
      <c r="A99" s="9" t="s">
        <v>174</v>
      </c>
      <c r="B99" s="12" t="s">
        <v>124</v>
      </c>
      <c r="C99" s="22"/>
      <c r="D99" s="25"/>
      <c r="E99" s="22"/>
      <c r="F99" s="25"/>
      <c r="G99" s="22"/>
      <c r="H99" s="25"/>
      <c r="I99" s="22"/>
      <c r="J99" s="25"/>
      <c r="K99" s="22"/>
      <c r="L99" s="25"/>
      <c r="M99" s="54"/>
      <c r="N99" s="42"/>
    </row>
    <row r="100" spans="1:14" ht="12.75" customHeight="1">
      <c r="A100" s="9" t="s">
        <v>175</v>
      </c>
      <c r="B100" s="12" t="s">
        <v>176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4"/>
      <c r="N100" s="42"/>
    </row>
    <row r="101" spans="1:14" ht="12.75" customHeight="1">
      <c r="A101" s="9" t="s">
        <v>177</v>
      </c>
      <c r="B101" s="12" t="s">
        <v>132</v>
      </c>
      <c r="C101" s="22"/>
      <c r="D101" s="25"/>
      <c r="E101" s="22"/>
      <c r="F101" s="25"/>
      <c r="G101" s="22"/>
      <c r="H101" s="25"/>
      <c r="I101" s="22"/>
      <c r="J101" s="25"/>
      <c r="K101" s="22"/>
      <c r="L101" s="25"/>
      <c r="M101" s="54"/>
      <c r="N101" s="42"/>
    </row>
    <row r="102" spans="1:14" ht="12.75" customHeight="1">
      <c r="A102" s="9" t="s">
        <v>178</v>
      </c>
      <c r="B102" s="12" t="s">
        <v>24</v>
      </c>
      <c r="C102" s="22"/>
      <c r="D102" s="25"/>
      <c r="E102" s="22"/>
      <c r="F102" s="25"/>
      <c r="G102" s="22"/>
      <c r="H102" s="25"/>
      <c r="I102" s="22"/>
      <c r="J102" s="25"/>
      <c r="K102" s="22"/>
      <c r="L102" s="25"/>
      <c r="M102" s="54"/>
      <c r="N102" s="42"/>
    </row>
    <row r="103" spans="1:14" ht="12.75" customHeight="1">
      <c r="A103" s="9" t="s">
        <v>179</v>
      </c>
      <c r="B103" s="12" t="s">
        <v>38</v>
      </c>
      <c r="C103" s="22"/>
      <c r="D103" s="25"/>
      <c r="E103" s="22"/>
      <c r="F103" s="25"/>
      <c r="G103" s="22"/>
      <c r="H103" s="25"/>
      <c r="I103" s="22"/>
      <c r="J103" s="25"/>
      <c r="K103" s="22"/>
      <c r="L103" s="25"/>
      <c r="M103" s="54"/>
      <c r="N103" s="42"/>
    </row>
    <row r="104" spans="1:14" ht="12.75" customHeight="1">
      <c r="A104" s="9" t="s">
        <v>180</v>
      </c>
      <c r="B104" s="12" t="s">
        <v>138</v>
      </c>
      <c r="C104" s="22"/>
      <c r="D104" s="25"/>
      <c r="E104" s="22"/>
      <c r="F104" s="25"/>
      <c r="G104" s="22"/>
      <c r="H104" s="25"/>
      <c r="I104" s="22"/>
      <c r="J104" s="25"/>
      <c r="K104" s="22"/>
      <c r="L104" s="25"/>
      <c r="M104" s="54"/>
      <c r="N104" s="42"/>
    </row>
    <row r="105" spans="1:14" ht="12.75" customHeight="1">
      <c r="A105" s="9" t="s">
        <v>181</v>
      </c>
      <c r="B105" s="12" t="s">
        <v>140</v>
      </c>
      <c r="C105" s="22"/>
      <c r="D105" s="25"/>
      <c r="E105" s="22"/>
      <c r="F105" s="25"/>
      <c r="G105" s="22"/>
      <c r="H105" s="25"/>
      <c r="I105" s="22"/>
      <c r="J105" s="25"/>
      <c r="K105" s="22"/>
      <c r="L105" s="25"/>
      <c r="M105" s="54"/>
      <c r="N105" s="42"/>
    </row>
    <row r="106" spans="1:14" ht="12.75" customHeight="1">
      <c r="A106" s="9" t="s">
        <v>182</v>
      </c>
      <c r="B106" s="12" t="s">
        <v>142</v>
      </c>
      <c r="C106" s="22"/>
      <c r="D106" s="25"/>
      <c r="E106" s="22"/>
      <c r="F106" s="25"/>
      <c r="G106" s="22"/>
      <c r="H106" s="25"/>
      <c r="I106" s="22"/>
      <c r="J106" s="25"/>
      <c r="K106" s="22"/>
      <c r="L106" s="25"/>
      <c r="M106" s="54"/>
      <c r="N106" s="42"/>
    </row>
    <row r="107" spans="1:14" ht="12.75" customHeight="1">
      <c r="A107" s="9" t="s">
        <v>183</v>
      </c>
      <c r="B107" s="12" t="s">
        <v>144</v>
      </c>
      <c r="C107" s="22"/>
      <c r="D107" s="25"/>
      <c r="E107" s="22"/>
      <c r="F107" s="25"/>
      <c r="G107" s="22"/>
      <c r="H107" s="25"/>
      <c r="I107" s="22"/>
      <c r="J107" s="25"/>
      <c r="K107" s="22"/>
      <c r="L107" s="25"/>
      <c r="M107" s="54"/>
      <c r="N107" s="42">
        <v>1155587</v>
      </c>
    </row>
    <row r="108" spans="1:14" ht="12.75" customHeight="1">
      <c r="A108" s="9" t="s">
        <v>184</v>
      </c>
      <c r="B108" s="12" t="s">
        <v>185</v>
      </c>
      <c r="C108" s="22"/>
      <c r="D108" s="25"/>
      <c r="E108" s="22"/>
      <c r="F108" s="25"/>
      <c r="G108" s="22"/>
      <c r="H108" s="25"/>
      <c r="I108" s="22"/>
      <c r="J108" s="25"/>
      <c r="K108" s="22"/>
      <c r="L108" s="25"/>
      <c r="M108" s="54"/>
      <c r="N108" s="42"/>
    </row>
    <row r="109" spans="1:14" ht="12.75" customHeight="1">
      <c r="A109" s="9" t="s">
        <v>186</v>
      </c>
      <c r="B109" s="12" t="s">
        <v>187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4"/>
      <c r="N109" s="42"/>
    </row>
    <row r="110" spans="1:14" ht="12.75" customHeight="1">
      <c r="A110" s="9" t="s">
        <v>188</v>
      </c>
      <c r="B110" s="12" t="s">
        <v>150</v>
      </c>
      <c r="C110" s="22"/>
      <c r="D110" s="25"/>
      <c r="E110" s="22"/>
      <c r="F110" s="25"/>
      <c r="G110" s="22"/>
      <c r="H110" s="25"/>
      <c r="I110" s="22"/>
      <c r="J110" s="25"/>
      <c r="K110" s="22"/>
      <c r="L110" s="25"/>
      <c r="M110" s="54"/>
      <c r="N110" s="42">
        <v>4810000</v>
      </c>
    </row>
    <row r="111" spans="1:14" ht="12.75" customHeight="1">
      <c r="A111" s="9" t="s">
        <v>189</v>
      </c>
      <c r="B111" s="12" t="s">
        <v>152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4"/>
      <c r="N111" s="42"/>
    </row>
    <row r="112" spans="1:14" ht="12.75" customHeight="1">
      <c r="A112" s="9" t="s">
        <v>190</v>
      </c>
      <c r="B112" s="12" t="s">
        <v>102</v>
      </c>
      <c r="C112" s="22"/>
      <c r="D112" s="25"/>
      <c r="E112" s="22"/>
      <c r="F112" s="25"/>
      <c r="G112" s="22"/>
      <c r="H112" s="25"/>
      <c r="I112" s="22"/>
      <c r="J112" s="25"/>
      <c r="K112" s="22"/>
      <c r="L112" s="25"/>
      <c r="M112" s="54"/>
      <c r="N112" s="42"/>
    </row>
    <row r="113" spans="1:14" ht="12.75" customHeight="1">
      <c r="A113" s="9" t="s">
        <v>191</v>
      </c>
      <c r="B113" s="12" t="s">
        <v>192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4"/>
      <c r="N113" s="42"/>
    </row>
    <row r="114" spans="1:14" ht="12.75" customHeight="1">
      <c r="A114" s="10" t="s">
        <v>193</v>
      </c>
      <c r="B114" s="13" t="s">
        <v>194</v>
      </c>
      <c r="C114" s="14">
        <f>C115</f>
        <v>0</v>
      </c>
      <c r="D114" s="14">
        <f aca="true" t="shared" si="2" ref="D114:N114">D115</f>
        <v>0</v>
      </c>
      <c r="E114" s="14">
        <f t="shared" si="2"/>
        <v>0</v>
      </c>
      <c r="F114" s="14">
        <f t="shared" si="2"/>
        <v>0</v>
      </c>
      <c r="G114" s="14">
        <f t="shared" si="2"/>
        <v>0</v>
      </c>
      <c r="H114" s="14">
        <f t="shared" si="2"/>
        <v>0</v>
      </c>
      <c r="I114" s="14">
        <f t="shared" si="2"/>
        <v>0</v>
      </c>
      <c r="J114" s="14">
        <f t="shared" si="2"/>
        <v>0</v>
      </c>
      <c r="K114" s="14">
        <f t="shared" si="2"/>
        <v>0</v>
      </c>
      <c r="L114" s="14">
        <f t="shared" si="2"/>
        <v>0</v>
      </c>
      <c r="M114" s="14">
        <f t="shared" si="2"/>
        <v>0</v>
      </c>
      <c r="N114" s="14">
        <f t="shared" si="2"/>
        <v>0</v>
      </c>
    </row>
    <row r="115" spans="1:14" ht="12.75" customHeight="1">
      <c r="A115" s="9" t="s">
        <v>195</v>
      </c>
      <c r="B115" s="12" t="s">
        <v>39</v>
      </c>
      <c r="C115" s="22"/>
      <c r="D115" s="25"/>
      <c r="E115" s="22"/>
      <c r="F115" s="25"/>
      <c r="G115" s="22"/>
      <c r="H115" s="25"/>
      <c r="I115" s="22"/>
      <c r="J115" s="25"/>
      <c r="K115" s="22"/>
      <c r="L115" s="25"/>
      <c r="M115" s="54"/>
      <c r="N115" s="42"/>
    </row>
    <row r="116" spans="1:14" ht="12.75" customHeight="1">
      <c r="A116" s="10" t="s">
        <v>196</v>
      </c>
      <c r="B116" s="13" t="s">
        <v>40</v>
      </c>
      <c r="C116" s="14">
        <v>14834807</v>
      </c>
      <c r="D116" s="14">
        <v>14131775</v>
      </c>
      <c r="E116" s="14">
        <v>22450928</v>
      </c>
      <c r="F116" s="15">
        <v>15058154</v>
      </c>
      <c r="G116" s="15">
        <v>15393499</v>
      </c>
      <c r="H116" s="15">
        <v>17307893</v>
      </c>
      <c r="I116" s="15">
        <v>15729764</v>
      </c>
      <c r="J116" s="15">
        <v>16425397</v>
      </c>
      <c r="K116" s="15">
        <v>17234018</v>
      </c>
      <c r="L116" s="15">
        <v>16789611</v>
      </c>
      <c r="M116" s="43">
        <v>14035154</v>
      </c>
      <c r="N116" s="43">
        <v>16530000</v>
      </c>
    </row>
    <row r="117" spans="1:14" ht="12.75" customHeight="1">
      <c r="A117" s="10" t="s">
        <v>539</v>
      </c>
      <c r="B117" s="13" t="s">
        <v>540</v>
      </c>
      <c r="C117" s="14"/>
      <c r="D117" s="14"/>
      <c r="E117" s="14"/>
      <c r="F117" s="15"/>
      <c r="G117" s="15"/>
      <c r="H117" s="15"/>
      <c r="I117" s="15"/>
      <c r="J117" s="15"/>
      <c r="K117" s="15"/>
      <c r="L117" s="15"/>
      <c r="M117" s="43">
        <v>2508077</v>
      </c>
      <c r="N117" s="43">
        <v>6810923</v>
      </c>
    </row>
    <row r="118" spans="1:14" ht="12.75" customHeight="1">
      <c r="A118" s="10" t="s">
        <v>197</v>
      </c>
      <c r="B118" s="13" t="s">
        <v>198</v>
      </c>
      <c r="C118" s="14">
        <f>SUM(C119:C120)</f>
        <v>0</v>
      </c>
      <c r="D118" s="14">
        <f>SUM(D119:D120)</f>
        <v>0</v>
      </c>
      <c r="E118" s="14">
        <f aca="true" t="shared" si="3" ref="E118:N118">SUM(E119:E120)</f>
        <v>0</v>
      </c>
      <c r="F118" s="14">
        <f t="shared" si="3"/>
        <v>0</v>
      </c>
      <c r="G118" s="14">
        <f t="shared" si="3"/>
        <v>0</v>
      </c>
      <c r="H118" s="14">
        <f t="shared" si="3"/>
        <v>0</v>
      </c>
      <c r="I118" s="14">
        <f t="shared" si="3"/>
        <v>0</v>
      </c>
      <c r="J118" s="14">
        <f t="shared" si="3"/>
        <v>0</v>
      </c>
      <c r="K118" s="14">
        <f t="shared" si="3"/>
        <v>0</v>
      </c>
      <c r="L118" s="14">
        <f t="shared" si="3"/>
        <v>0</v>
      </c>
      <c r="M118" s="14">
        <f t="shared" si="3"/>
        <v>0</v>
      </c>
      <c r="N118" s="14">
        <f t="shared" si="3"/>
        <v>0</v>
      </c>
    </row>
    <row r="119" spans="1:14" ht="12.75" customHeight="1">
      <c r="A119" s="9" t="s">
        <v>199</v>
      </c>
      <c r="B119" s="12" t="s">
        <v>200</v>
      </c>
      <c r="C119" s="23"/>
      <c r="D119" s="25"/>
      <c r="E119" s="22"/>
      <c r="F119" s="25"/>
      <c r="G119" s="22"/>
      <c r="H119" s="25"/>
      <c r="I119" s="22"/>
      <c r="J119" s="25"/>
      <c r="K119" s="22"/>
      <c r="L119" s="25"/>
      <c r="M119" s="54"/>
      <c r="N119" s="42"/>
    </row>
    <row r="120" spans="1:14" ht="12.75" customHeight="1">
      <c r="A120" s="9" t="s">
        <v>201</v>
      </c>
      <c r="B120" s="12" t="s">
        <v>41</v>
      </c>
      <c r="C120" s="22"/>
      <c r="D120" s="25"/>
      <c r="E120" s="22"/>
      <c r="F120" s="25"/>
      <c r="G120" s="22"/>
      <c r="H120" s="25"/>
      <c r="I120" s="22"/>
      <c r="J120" s="25"/>
      <c r="K120" s="22"/>
      <c r="L120" s="25"/>
      <c r="M120" s="54"/>
      <c r="N120" s="42"/>
    </row>
    <row r="121" spans="1:14" ht="12.75" customHeight="1">
      <c r="A121" s="10" t="s">
        <v>202</v>
      </c>
      <c r="B121" s="13" t="s">
        <v>203</v>
      </c>
      <c r="C121" s="14">
        <f>SUM(C122:C124)</f>
        <v>0</v>
      </c>
      <c r="D121" s="14">
        <f aca="true" t="shared" si="4" ref="D121:N121">SUM(D122:D124)</f>
        <v>4917375</v>
      </c>
      <c r="E121" s="14">
        <f t="shared" si="4"/>
        <v>917936</v>
      </c>
      <c r="F121" s="14">
        <f t="shared" si="4"/>
        <v>60560</v>
      </c>
      <c r="G121" s="14">
        <f t="shared" si="4"/>
        <v>3519971</v>
      </c>
      <c r="H121" s="14">
        <f t="shared" si="4"/>
        <v>4717875</v>
      </c>
      <c r="I121" s="14">
        <f t="shared" si="4"/>
        <v>2501075</v>
      </c>
      <c r="J121" s="14">
        <f t="shared" si="4"/>
        <v>3711608</v>
      </c>
      <c r="K121" s="14">
        <f t="shared" si="4"/>
        <v>3854275</v>
      </c>
      <c r="L121" s="14">
        <f t="shared" si="4"/>
        <v>4798010</v>
      </c>
      <c r="M121" s="14">
        <f t="shared" si="4"/>
        <v>4568522</v>
      </c>
      <c r="N121" s="14">
        <f t="shared" si="4"/>
        <v>3999605</v>
      </c>
    </row>
    <row r="122" spans="1:14" ht="12.75" customHeight="1">
      <c r="A122" s="9" t="s">
        <v>204</v>
      </c>
      <c r="B122" s="12" t="s">
        <v>205</v>
      </c>
      <c r="C122" s="22"/>
      <c r="D122" s="25"/>
      <c r="E122" s="22"/>
      <c r="F122" s="25"/>
      <c r="G122" s="22"/>
      <c r="H122" s="25"/>
      <c r="I122" s="22"/>
      <c r="J122" s="25"/>
      <c r="K122" s="22"/>
      <c r="L122" s="25"/>
      <c r="M122" s="54"/>
      <c r="N122" s="42"/>
    </row>
    <row r="123" spans="1:14" ht="12.75" customHeight="1">
      <c r="A123" s="9" t="s">
        <v>206</v>
      </c>
      <c r="B123" s="12" t="s">
        <v>42</v>
      </c>
      <c r="C123" s="22"/>
      <c r="D123" s="25">
        <v>4917375</v>
      </c>
      <c r="E123" s="22">
        <v>917936</v>
      </c>
      <c r="F123" s="25">
        <v>60560</v>
      </c>
      <c r="G123" s="22">
        <v>3519971</v>
      </c>
      <c r="H123" s="25">
        <v>4717875</v>
      </c>
      <c r="I123" s="22">
        <v>2501075</v>
      </c>
      <c r="J123" s="25">
        <v>3711608</v>
      </c>
      <c r="K123" s="22">
        <v>3854275</v>
      </c>
      <c r="L123" s="25">
        <v>4798010</v>
      </c>
      <c r="M123" s="54">
        <v>4568522</v>
      </c>
      <c r="N123" s="42">
        <v>3999605</v>
      </c>
    </row>
    <row r="124" spans="1:14" ht="12.75" customHeight="1">
      <c r="A124" s="9" t="s">
        <v>207</v>
      </c>
      <c r="B124" s="12" t="s">
        <v>208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4"/>
      <c r="N124" s="42"/>
    </row>
    <row r="125" spans="1:14" ht="12.75" customHeight="1">
      <c r="A125" s="10" t="s">
        <v>209</v>
      </c>
      <c r="B125" s="13" t="s">
        <v>210</v>
      </c>
      <c r="C125" s="14">
        <f>SUM(C126:C128)</f>
        <v>0</v>
      </c>
      <c r="D125" s="14">
        <f aca="true" t="shared" si="5" ref="D125:N125">SUM(D126:D128)</f>
        <v>0</v>
      </c>
      <c r="E125" s="14">
        <f t="shared" si="5"/>
        <v>0</v>
      </c>
      <c r="F125" s="14">
        <f t="shared" si="5"/>
        <v>0</v>
      </c>
      <c r="G125" s="14">
        <f t="shared" si="5"/>
        <v>0</v>
      </c>
      <c r="H125" s="14">
        <f t="shared" si="5"/>
        <v>0</v>
      </c>
      <c r="I125" s="14">
        <f t="shared" si="5"/>
        <v>0</v>
      </c>
      <c r="J125" s="14">
        <f t="shared" si="5"/>
        <v>0</v>
      </c>
      <c r="K125" s="14">
        <f t="shared" si="5"/>
        <v>0</v>
      </c>
      <c r="L125" s="14">
        <f t="shared" si="5"/>
        <v>0</v>
      </c>
      <c r="M125" s="14">
        <f t="shared" si="5"/>
        <v>0</v>
      </c>
      <c r="N125" s="14">
        <f t="shared" si="5"/>
        <v>0</v>
      </c>
    </row>
    <row r="126" spans="1:14" ht="12.75" customHeight="1">
      <c r="A126" s="9" t="s">
        <v>211</v>
      </c>
      <c r="B126" s="12" t="s">
        <v>212</v>
      </c>
      <c r="C126" s="22"/>
      <c r="D126" s="25"/>
      <c r="E126" s="22"/>
      <c r="F126" s="25"/>
      <c r="G126" s="22"/>
      <c r="H126" s="25"/>
      <c r="I126" s="22"/>
      <c r="J126" s="25"/>
      <c r="K126" s="22"/>
      <c r="L126" s="25"/>
      <c r="M126" s="54"/>
      <c r="N126" s="42"/>
    </row>
    <row r="127" spans="1:14" ht="12.75" customHeight="1">
      <c r="A127" s="9" t="s">
        <v>213</v>
      </c>
      <c r="B127" s="12" t="s">
        <v>214</v>
      </c>
      <c r="C127" s="22"/>
      <c r="D127" s="25"/>
      <c r="E127" s="22"/>
      <c r="F127" s="25"/>
      <c r="G127" s="22"/>
      <c r="H127" s="25"/>
      <c r="I127" s="22"/>
      <c r="J127" s="25"/>
      <c r="K127" s="22"/>
      <c r="L127" s="25"/>
      <c r="M127" s="54"/>
      <c r="N127" s="42"/>
    </row>
    <row r="128" spans="1:14" ht="12.75" customHeight="1">
      <c r="A128" s="9" t="s">
        <v>215</v>
      </c>
      <c r="B128" s="12" t="s">
        <v>216</v>
      </c>
      <c r="C128" s="22"/>
      <c r="D128" s="25"/>
      <c r="E128" s="22"/>
      <c r="F128" s="25"/>
      <c r="G128" s="22"/>
      <c r="H128" s="25"/>
      <c r="I128" s="22"/>
      <c r="J128" s="25"/>
      <c r="K128" s="22"/>
      <c r="L128" s="25"/>
      <c r="M128" s="54"/>
      <c r="N128" s="42"/>
    </row>
    <row r="129" spans="1:14" ht="12.75" customHeight="1">
      <c r="A129" s="10" t="s">
        <v>217</v>
      </c>
      <c r="B129" s="13" t="s">
        <v>218</v>
      </c>
      <c r="C129" s="14">
        <f>SUM(C130:C137)</f>
        <v>0</v>
      </c>
      <c r="D129" s="14">
        <f aca="true" t="shared" si="6" ref="D129:N129">SUM(D130:D137)</f>
        <v>0</v>
      </c>
      <c r="E129" s="14">
        <f t="shared" si="6"/>
        <v>562359</v>
      </c>
      <c r="F129" s="14">
        <f t="shared" si="6"/>
        <v>0</v>
      </c>
      <c r="G129" s="14">
        <f t="shared" si="6"/>
        <v>1000000</v>
      </c>
      <c r="H129" s="14">
        <f t="shared" si="6"/>
        <v>1329448</v>
      </c>
      <c r="I129" s="14">
        <f t="shared" si="6"/>
        <v>1200000</v>
      </c>
      <c r="J129" s="14">
        <f t="shared" si="6"/>
        <v>1770871</v>
      </c>
      <c r="K129" s="14">
        <f t="shared" si="6"/>
        <v>1328399</v>
      </c>
      <c r="L129" s="14">
        <f t="shared" si="6"/>
        <v>1210000</v>
      </c>
      <c r="M129" s="14">
        <f t="shared" si="6"/>
        <v>0</v>
      </c>
      <c r="N129" s="14">
        <f t="shared" si="6"/>
        <v>1200000</v>
      </c>
    </row>
    <row r="130" spans="1:14" ht="12.75" customHeight="1">
      <c r="A130" s="9" t="s">
        <v>219</v>
      </c>
      <c r="B130" s="12" t="s">
        <v>220</v>
      </c>
      <c r="C130" s="22"/>
      <c r="D130" s="25"/>
      <c r="E130" s="22">
        <v>562359</v>
      </c>
      <c r="F130" s="25"/>
      <c r="G130" s="22">
        <v>1000000</v>
      </c>
      <c r="H130" s="25">
        <v>1200000</v>
      </c>
      <c r="I130" s="22">
        <v>1200000</v>
      </c>
      <c r="J130" s="25">
        <v>1770871</v>
      </c>
      <c r="K130" s="22">
        <v>1200000</v>
      </c>
      <c r="L130" s="25">
        <v>1210000</v>
      </c>
      <c r="M130" s="54"/>
      <c r="N130" s="42">
        <v>1200000</v>
      </c>
    </row>
    <row r="131" spans="1:14" ht="12.75" customHeight="1">
      <c r="A131" s="9" t="s">
        <v>221</v>
      </c>
      <c r="B131" s="12" t="s">
        <v>222</v>
      </c>
      <c r="C131" s="22"/>
      <c r="D131" s="25"/>
      <c r="E131" s="22"/>
      <c r="F131" s="25"/>
      <c r="G131" s="22"/>
      <c r="H131" s="25"/>
      <c r="I131" s="22"/>
      <c r="J131" s="25"/>
      <c r="K131" s="22"/>
      <c r="L131" s="25"/>
      <c r="M131" s="54"/>
      <c r="N131" s="42"/>
    </row>
    <row r="132" spans="1:14" ht="12.75" customHeight="1">
      <c r="A132" s="9" t="s">
        <v>223</v>
      </c>
      <c r="B132" s="12" t="s">
        <v>224</v>
      </c>
      <c r="C132" s="22"/>
      <c r="D132" s="25"/>
      <c r="E132" s="22"/>
      <c r="F132" s="25"/>
      <c r="G132" s="22"/>
      <c r="H132" s="25"/>
      <c r="I132" s="22"/>
      <c r="J132" s="25"/>
      <c r="K132" s="22"/>
      <c r="L132" s="25"/>
      <c r="M132" s="54"/>
      <c r="N132" s="42"/>
    </row>
    <row r="133" spans="1:14" ht="12.75" customHeight="1">
      <c r="A133" s="9" t="s">
        <v>225</v>
      </c>
      <c r="B133" s="12" t="s">
        <v>43</v>
      </c>
      <c r="C133" s="22"/>
      <c r="D133" s="25"/>
      <c r="E133" s="22"/>
      <c r="F133" s="25"/>
      <c r="G133" s="22"/>
      <c r="H133" s="25"/>
      <c r="I133" s="22"/>
      <c r="J133" s="25"/>
      <c r="K133" s="22"/>
      <c r="L133" s="25"/>
      <c r="M133" s="54"/>
      <c r="N133" s="42"/>
    </row>
    <row r="134" spans="1:14" ht="12.75" customHeight="1">
      <c r="A134" s="9" t="s">
        <v>226</v>
      </c>
      <c r="B134" s="12" t="s">
        <v>222</v>
      </c>
      <c r="C134" s="22"/>
      <c r="D134" s="25"/>
      <c r="E134" s="22"/>
      <c r="F134" s="25"/>
      <c r="G134" s="22"/>
      <c r="H134" s="25"/>
      <c r="I134" s="22"/>
      <c r="J134" s="25"/>
      <c r="K134" s="22"/>
      <c r="L134" s="25"/>
      <c r="M134" s="54"/>
      <c r="N134" s="42"/>
    </row>
    <row r="135" spans="1:14" ht="12.75" customHeight="1">
      <c r="A135" s="9" t="s">
        <v>227</v>
      </c>
      <c r="B135" s="12" t="s">
        <v>224</v>
      </c>
      <c r="C135" s="22"/>
      <c r="D135" s="25"/>
      <c r="E135" s="22"/>
      <c r="F135" s="25"/>
      <c r="G135" s="22"/>
      <c r="H135" s="25"/>
      <c r="I135" s="22"/>
      <c r="J135" s="25"/>
      <c r="K135" s="22"/>
      <c r="L135" s="25"/>
      <c r="M135" s="54"/>
      <c r="N135" s="42"/>
    </row>
    <row r="136" spans="1:14" ht="12.75" customHeight="1">
      <c r="A136" s="9" t="s">
        <v>228</v>
      </c>
      <c r="B136" s="12" t="s">
        <v>229</v>
      </c>
      <c r="C136" s="22"/>
      <c r="D136" s="25"/>
      <c r="E136" s="22"/>
      <c r="F136" s="25"/>
      <c r="G136" s="22"/>
      <c r="H136" s="25">
        <v>129448</v>
      </c>
      <c r="I136" s="22"/>
      <c r="J136" s="25"/>
      <c r="K136" s="22">
        <v>128399</v>
      </c>
      <c r="L136" s="25"/>
      <c r="M136" s="54"/>
      <c r="N136" s="42"/>
    </row>
    <row r="137" spans="1:14" ht="12.75" customHeight="1">
      <c r="A137" s="9" t="s">
        <v>230</v>
      </c>
      <c r="B137" s="12" t="s">
        <v>231</v>
      </c>
      <c r="C137" s="22"/>
      <c r="D137" s="25"/>
      <c r="E137" s="22"/>
      <c r="F137" s="25"/>
      <c r="G137" s="22"/>
      <c r="H137" s="25"/>
      <c r="I137" s="22"/>
      <c r="J137" s="25"/>
      <c r="K137" s="22"/>
      <c r="L137" s="25"/>
      <c r="M137" s="54"/>
      <c r="N137" s="42"/>
    </row>
    <row r="138" spans="1:14" ht="12.75" customHeight="1">
      <c r="A138" s="10" t="s">
        <v>232</v>
      </c>
      <c r="B138" s="13" t="s">
        <v>233</v>
      </c>
      <c r="C138" s="14">
        <f>SUM(C139:C154)</f>
        <v>0</v>
      </c>
      <c r="D138" s="14">
        <f aca="true" t="shared" si="7" ref="D138:N138">SUM(D139:D154)</f>
        <v>397480</v>
      </c>
      <c r="E138" s="14">
        <f t="shared" si="7"/>
        <v>2142038</v>
      </c>
      <c r="F138" s="14">
        <f t="shared" si="7"/>
        <v>607493</v>
      </c>
      <c r="G138" s="14">
        <f t="shared" si="7"/>
        <v>302732</v>
      </c>
      <c r="H138" s="14">
        <f t="shared" si="7"/>
        <v>1408084</v>
      </c>
      <c r="I138" s="14">
        <f t="shared" si="7"/>
        <v>49578</v>
      </c>
      <c r="J138" s="14">
        <f t="shared" si="7"/>
        <v>2083444</v>
      </c>
      <c r="K138" s="14">
        <f t="shared" si="7"/>
        <v>200335</v>
      </c>
      <c r="L138" s="14">
        <f t="shared" si="7"/>
        <v>1531335</v>
      </c>
      <c r="M138" s="14">
        <f t="shared" si="7"/>
        <v>1636236</v>
      </c>
      <c r="N138" s="14">
        <f t="shared" si="7"/>
        <v>426245</v>
      </c>
    </row>
    <row r="139" spans="1:14" ht="12.75" customHeight="1">
      <c r="A139" s="9" t="s">
        <v>234</v>
      </c>
      <c r="B139" s="12" t="s">
        <v>44</v>
      </c>
      <c r="C139" s="22"/>
      <c r="D139" s="25">
        <v>397480</v>
      </c>
      <c r="E139" s="22">
        <v>1567124</v>
      </c>
      <c r="F139" s="25">
        <v>240396</v>
      </c>
      <c r="G139" s="22"/>
      <c r="H139" s="25"/>
      <c r="I139" s="22"/>
      <c r="J139" s="25"/>
      <c r="K139" s="22">
        <v>200335</v>
      </c>
      <c r="L139" s="25">
        <v>1500085</v>
      </c>
      <c r="M139" s="54">
        <v>416969</v>
      </c>
      <c r="N139" s="42">
        <v>32611</v>
      </c>
    </row>
    <row r="140" spans="1:14" ht="12.75" customHeight="1">
      <c r="A140" s="9" t="s">
        <v>235</v>
      </c>
      <c r="B140" s="12" t="s">
        <v>45</v>
      </c>
      <c r="C140" s="22"/>
      <c r="D140" s="25"/>
      <c r="E140" s="22"/>
      <c r="F140" s="25"/>
      <c r="G140" s="22"/>
      <c r="H140" s="25"/>
      <c r="I140" s="22"/>
      <c r="J140" s="25"/>
      <c r="K140" s="22"/>
      <c r="L140" s="25"/>
      <c r="M140" s="54"/>
      <c r="N140" s="42"/>
    </row>
    <row r="141" spans="1:14" ht="12.75" customHeight="1">
      <c r="A141" s="9" t="s">
        <v>236</v>
      </c>
      <c r="B141" s="12" t="s">
        <v>237</v>
      </c>
      <c r="C141" s="22"/>
      <c r="D141" s="25"/>
      <c r="E141" s="22"/>
      <c r="F141" s="25"/>
      <c r="G141" s="22"/>
      <c r="H141" s="25"/>
      <c r="I141" s="22"/>
      <c r="J141" s="25"/>
      <c r="K141" s="22"/>
      <c r="L141" s="25"/>
      <c r="M141" s="54"/>
      <c r="N141" s="42"/>
    </row>
    <row r="142" spans="1:14" ht="12.75" customHeight="1">
      <c r="A142" s="9" t="s">
        <v>238</v>
      </c>
      <c r="B142" s="12" t="s">
        <v>239</v>
      </c>
      <c r="C142" s="22"/>
      <c r="D142" s="25"/>
      <c r="E142" s="22"/>
      <c r="F142" s="25"/>
      <c r="G142" s="22"/>
      <c r="H142" s="25"/>
      <c r="I142" s="22"/>
      <c r="J142" s="25"/>
      <c r="K142" s="22"/>
      <c r="L142" s="25"/>
      <c r="M142" s="54"/>
      <c r="N142" s="42"/>
    </row>
    <row r="143" spans="1:14" ht="12.75" customHeight="1">
      <c r="A143" s="9" t="s">
        <v>240</v>
      </c>
      <c r="B143" s="12" t="s">
        <v>241</v>
      </c>
      <c r="C143" s="22"/>
      <c r="D143" s="25"/>
      <c r="E143" s="22"/>
      <c r="F143" s="25"/>
      <c r="G143" s="22"/>
      <c r="H143" s="25"/>
      <c r="I143" s="22"/>
      <c r="J143" s="25"/>
      <c r="K143" s="22"/>
      <c r="L143" s="25"/>
      <c r="M143" s="54"/>
      <c r="N143" s="42"/>
    </row>
    <row r="144" spans="1:14" ht="12.75" customHeight="1">
      <c r="A144" s="9" t="s">
        <v>242</v>
      </c>
      <c r="B144" s="12" t="s">
        <v>243</v>
      </c>
      <c r="C144" s="22"/>
      <c r="D144" s="25"/>
      <c r="E144" s="22"/>
      <c r="F144" s="25"/>
      <c r="G144" s="22"/>
      <c r="H144" s="25"/>
      <c r="I144" s="22"/>
      <c r="J144" s="25"/>
      <c r="K144" s="22"/>
      <c r="L144" s="25"/>
      <c r="M144" s="54"/>
      <c r="N144" s="42"/>
    </row>
    <row r="145" spans="1:14" ht="12.75" customHeight="1">
      <c r="A145" s="9" t="s">
        <v>244</v>
      </c>
      <c r="B145" s="12" t="s">
        <v>46</v>
      </c>
      <c r="C145" s="22"/>
      <c r="D145" s="25"/>
      <c r="E145" s="22">
        <v>574914</v>
      </c>
      <c r="F145" s="25">
        <v>367097</v>
      </c>
      <c r="G145" s="22">
        <v>302732</v>
      </c>
      <c r="H145" s="25">
        <v>161673</v>
      </c>
      <c r="I145" s="22"/>
      <c r="J145" s="25"/>
      <c r="K145" s="22"/>
      <c r="L145" s="25">
        <v>31250</v>
      </c>
      <c r="M145" s="54">
        <v>41560</v>
      </c>
      <c r="N145" s="42">
        <v>145774</v>
      </c>
    </row>
    <row r="146" spans="1:14" ht="12.75" customHeight="1">
      <c r="A146" s="9" t="s">
        <v>245</v>
      </c>
      <c r="B146" s="12" t="s">
        <v>246</v>
      </c>
      <c r="C146" s="22"/>
      <c r="D146" s="25"/>
      <c r="E146" s="22"/>
      <c r="F146" s="25"/>
      <c r="G146" s="22"/>
      <c r="H146" s="25"/>
      <c r="I146" s="22"/>
      <c r="J146" s="25"/>
      <c r="K146" s="22"/>
      <c r="L146" s="25"/>
      <c r="M146" s="54"/>
      <c r="N146" s="42"/>
    </row>
    <row r="147" spans="1:14" ht="12.75" customHeight="1">
      <c r="A147" s="9" t="s">
        <v>247</v>
      </c>
      <c r="B147" s="12" t="s">
        <v>47</v>
      </c>
      <c r="C147" s="22"/>
      <c r="D147" s="25"/>
      <c r="E147" s="22"/>
      <c r="F147" s="25"/>
      <c r="G147" s="22"/>
      <c r="H147" s="25">
        <v>933155</v>
      </c>
      <c r="I147" s="22">
        <v>49578</v>
      </c>
      <c r="J147" s="25">
        <v>36700</v>
      </c>
      <c r="K147" s="22"/>
      <c r="L147" s="25"/>
      <c r="M147" s="54">
        <v>277896</v>
      </c>
      <c r="N147" s="42">
        <v>27671</v>
      </c>
    </row>
    <row r="148" spans="1:14" ht="12.75" customHeight="1">
      <c r="A148" s="9" t="s">
        <v>248</v>
      </c>
      <c r="B148" s="12" t="s">
        <v>48</v>
      </c>
      <c r="C148" s="22"/>
      <c r="D148" s="25"/>
      <c r="E148" s="22"/>
      <c r="F148" s="25"/>
      <c r="G148" s="22"/>
      <c r="H148" s="25">
        <v>313256</v>
      </c>
      <c r="I148" s="22"/>
      <c r="J148" s="25">
        <v>2046744</v>
      </c>
      <c r="K148" s="22"/>
      <c r="L148" s="25"/>
      <c r="M148" s="54">
        <v>899811</v>
      </c>
      <c r="N148" s="42">
        <v>220189</v>
      </c>
    </row>
    <row r="149" spans="1:14" ht="12.75" customHeight="1">
      <c r="A149" s="9" t="s">
        <v>249</v>
      </c>
      <c r="B149" s="12" t="s">
        <v>250</v>
      </c>
      <c r="C149" s="22"/>
      <c r="D149" s="25"/>
      <c r="E149" s="22"/>
      <c r="F149" s="25"/>
      <c r="G149" s="22"/>
      <c r="H149" s="25"/>
      <c r="I149" s="22"/>
      <c r="J149" s="25"/>
      <c r="K149" s="22"/>
      <c r="L149" s="25"/>
      <c r="M149" s="54"/>
      <c r="N149" s="42"/>
    </row>
    <row r="150" spans="1:14" ht="12.75" customHeight="1">
      <c r="A150" s="9" t="s">
        <v>251</v>
      </c>
      <c r="B150" s="12" t="s">
        <v>49</v>
      </c>
      <c r="C150" s="22"/>
      <c r="D150" s="25"/>
      <c r="E150" s="22"/>
      <c r="F150" s="25"/>
      <c r="G150" s="22"/>
      <c r="H150" s="25"/>
      <c r="I150" s="22"/>
      <c r="J150" s="25"/>
      <c r="K150" s="22"/>
      <c r="L150" s="25"/>
      <c r="M150" s="54"/>
      <c r="N150" s="42"/>
    </row>
    <row r="151" spans="1:14" ht="12.75" customHeight="1">
      <c r="A151" s="9" t="s">
        <v>252</v>
      </c>
      <c r="B151" s="12" t="s">
        <v>253</v>
      </c>
      <c r="C151" s="22"/>
      <c r="D151" s="25"/>
      <c r="E151" s="22"/>
      <c r="F151" s="25"/>
      <c r="G151" s="22"/>
      <c r="H151" s="25"/>
      <c r="I151" s="22"/>
      <c r="J151" s="25"/>
      <c r="K151" s="22"/>
      <c r="L151" s="25"/>
      <c r="M151" s="54"/>
      <c r="N151" s="42"/>
    </row>
    <row r="152" spans="1:14" ht="12.75" customHeight="1">
      <c r="A152" s="9" t="s">
        <v>254</v>
      </c>
      <c r="B152" s="12" t="s">
        <v>255</v>
      </c>
      <c r="C152" s="22"/>
      <c r="D152" s="25"/>
      <c r="E152" s="22"/>
      <c r="F152" s="25"/>
      <c r="G152" s="22"/>
      <c r="H152" s="25"/>
      <c r="I152" s="22"/>
      <c r="J152" s="25"/>
      <c r="K152" s="22"/>
      <c r="L152" s="25"/>
      <c r="M152" s="54"/>
      <c r="N152" s="42"/>
    </row>
    <row r="153" spans="1:14" ht="12.75" customHeight="1">
      <c r="A153" s="9" t="s">
        <v>256</v>
      </c>
      <c r="B153" s="12" t="s">
        <v>257</v>
      </c>
      <c r="C153" s="22"/>
      <c r="D153" s="25"/>
      <c r="E153" s="22"/>
      <c r="F153" s="25"/>
      <c r="G153" s="22"/>
      <c r="H153" s="25"/>
      <c r="I153" s="22"/>
      <c r="J153" s="25"/>
      <c r="K153" s="22"/>
      <c r="L153" s="25"/>
      <c r="M153" s="54"/>
      <c r="N153" s="42"/>
    </row>
    <row r="154" spans="1:14" ht="12.75" customHeight="1">
      <c r="A154" s="9" t="s">
        <v>258</v>
      </c>
      <c r="B154" s="12" t="s">
        <v>1</v>
      </c>
      <c r="C154" s="22"/>
      <c r="D154" s="25"/>
      <c r="E154" s="22"/>
      <c r="F154" s="25"/>
      <c r="G154" s="22"/>
      <c r="H154" s="25"/>
      <c r="I154" s="22"/>
      <c r="J154" s="25"/>
      <c r="K154" s="22"/>
      <c r="L154" s="25"/>
      <c r="M154" s="54"/>
      <c r="N154" s="42"/>
    </row>
    <row r="155" spans="1:14" ht="12.75" customHeight="1">
      <c r="A155" s="10" t="s">
        <v>259</v>
      </c>
      <c r="B155" s="13" t="s">
        <v>260</v>
      </c>
      <c r="C155" s="14">
        <f>SUM(C156:C164)</f>
        <v>0</v>
      </c>
      <c r="D155" s="14">
        <f aca="true" t="shared" si="8" ref="D155:N155">SUM(D156:D164)</f>
        <v>4073624</v>
      </c>
      <c r="E155" s="14">
        <f t="shared" si="8"/>
        <v>3517562</v>
      </c>
      <c r="F155" s="14">
        <f t="shared" si="8"/>
        <v>3166947</v>
      </c>
      <c r="G155" s="14">
        <f t="shared" si="8"/>
        <v>4859152</v>
      </c>
      <c r="H155" s="14">
        <f t="shared" si="8"/>
        <v>3765301</v>
      </c>
      <c r="I155" s="14">
        <f t="shared" si="8"/>
        <v>1895259</v>
      </c>
      <c r="J155" s="14">
        <f t="shared" si="8"/>
        <v>3906194</v>
      </c>
      <c r="K155" s="14">
        <f t="shared" si="8"/>
        <v>3616137</v>
      </c>
      <c r="L155" s="14">
        <f t="shared" si="8"/>
        <v>5743532</v>
      </c>
      <c r="M155" s="14">
        <f t="shared" si="8"/>
        <v>1505021</v>
      </c>
      <c r="N155" s="14">
        <f t="shared" si="8"/>
        <v>5926318</v>
      </c>
    </row>
    <row r="156" spans="1:14" ht="12.75" customHeight="1">
      <c r="A156" s="9" t="s">
        <v>261</v>
      </c>
      <c r="B156" s="12" t="s">
        <v>50</v>
      </c>
      <c r="C156" s="22"/>
      <c r="D156" s="25">
        <v>1293858</v>
      </c>
      <c r="E156" s="22">
        <v>1890865</v>
      </c>
      <c r="F156" s="25">
        <v>1422987</v>
      </c>
      <c r="G156" s="22">
        <v>2685796</v>
      </c>
      <c r="H156" s="25">
        <v>2322927</v>
      </c>
      <c r="I156" s="22"/>
      <c r="J156" s="25">
        <v>2423071</v>
      </c>
      <c r="K156" s="22">
        <v>2078405</v>
      </c>
      <c r="L156" s="25">
        <v>3945897</v>
      </c>
      <c r="M156" s="54">
        <v>51600</v>
      </c>
      <c r="N156" s="42">
        <v>3404414</v>
      </c>
    </row>
    <row r="157" spans="1:14" ht="12.75" customHeight="1">
      <c r="A157" s="9" t="s">
        <v>262</v>
      </c>
      <c r="B157" s="12" t="s">
        <v>51</v>
      </c>
      <c r="C157" s="22"/>
      <c r="D157" s="25">
        <v>2064914</v>
      </c>
      <c r="E157" s="22">
        <v>1135000</v>
      </c>
      <c r="F157" s="25">
        <v>1109586</v>
      </c>
      <c r="G157" s="22">
        <v>1613161</v>
      </c>
      <c r="H157" s="25">
        <v>894792</v>
      </c>
      <c r="I157" s="22">
        <v>1329812</v>
      </c>
      <c r="J157" s="25">
        <v>726661</v>
      </c>
      <c r="K157" s="22">
        <v>931687</v>
      </c>
      <c r="L157" s="25">
        <v>1120384</v>
      </c>
      <c r="M157" s="54">
        <v>1003432</v>
      </c>
      <c r="N157" s="42">
        <v>1733960</v>
      </c>
    </row>
    <row r="158" spans="1:14" ht="12.75" customHeight="1">
      <c r="A158" s="9" t="s">
        <v>263</v>
      </c>
      <c r="B158" s="12" t="s">
        <v>264</v>
      </c>
      <c r="C158" s="22"/>
      <c r="D158" s="25"/>
      <c r="E158" s="22"/>
      <c r="F158" s="25"/>
      <c r="G158" s="22"/>
      <c r="H158" s="25"/>
      <c r="I158" s="22"/>
      <c r="J158" s="25">
        <v>135378</v>
      </c>
      <c r="K158" s="22"/>
      <c r="L158" s="25">
        <v>137028</v>
      </c>
      <c r="M158" s="54"/>
      <c r="N158" s="42"/>
    </row>
    <row r="159" spans="1:14" ht="12.75" customHeight="1">
      <c r="A159" s="9" t="s">
        <v>265</v>
      </c>
      <c r="B159" s="12" t="s">
        <v>52</v>
      </c>
      <c r="C159" s="22"/>
      <c r="D159" s="25">
        <v>32945</v>
      </c>
      <c r="E159" s="22">
        <v>23486</v>
      </c>
      <c r="F159" s="25">
        <v>21886</v>
      </c>
      <c r="G159" s="22">
        <v>28797</v>
      </c>
      <c r="H159" s="25">
        <v>23001</v>
      </c>
      <c r="I159" s="22"/>
      <c r="J159" s="25">
        <v>52442</v>
      </c>
      <c r="K159" s="22"/>
      <c r="L159" s="25">
        <v>23791</v>
      </c>
      <c r="M159" s="54">
        <v>18716</v>
      </c>
      <c r="N159" s="42">
        <v>28564</v>
      </c>
    </row>
    <row r="160" spans="1:14" ht="12.75" customHeight="1">
      <c r="A160" s="9" t="s">
        <v>266</v>
      </c>
      <c r="B160" s="12" t="s">
        <v>53</v>
      </c>
      <c r="C160" s="22"/>
      <c r="D160" s="25">
        <v>640051</v>
      </c>
      <c r="E160" s="22">
        <v>386927</v>
      </c>
      <c r="F160" s="25">
        <v>487882</v>
      </c>
      <c r="G160" s="22">
        <v>445742</v>
      </c>
      <c r="H160" s="25">
        <v>464881</v>
      </c>
      <c r="I160" s="22">
        <v>505747</v>
      </c>
      <c r="J160" s="25">
        <v>488153</v>
      </c>
      <c r="K160" s="22">
        <v>525556</v>
      </c>
      <c r="L160" s="25">
        <v>455817</v>
      </c>
      <c r="M160" s="54">
        <v>370684</v>
      </c>
      <c r="N160" s="42">
        <v>631091</v>
      </c>
    </row>
    <row r="161" spans="1:14" ht="12.75" customHeight="1">
      <c r="A161" s="9" t="s">
        <v>267</v>
      </c>
      <c r="B161" s="12" t="s">
        <v>54</v>
      </c>
      <c r="C161" s="22"/>
      <c r="D161" s="25">
        <v>21096</v>
      </c>
      <c r="E161" s="22">
        <v>20801</v>
      </c>
      <c r="F161" s="25">
        <v>20789</v>
      </c>
      <c r="G161" s="22">
        <v>20789</v>
      </c>
      <c r="H161" s="25"/>
      <c r="I161" s="22"/>
      <c r="J161" s="25">
        <v>20789</v>
      </c>
      <c r="K161" s="22">
        <v>20789</v>
      </c>
      <c r="L161" s="25">
        <v>20789</v>
      </c>
      <c r="M161" s="54">
        <v>20789</v>
      </c>
      <c r="N161" s="42">
        <v>20789</v>
      </c>
    </row>
    <row r="162" spans="1:14" ht="12.75" customHeight="1">
      <c r="A162" s="9" t="s">
        <v>268</v>
      </c>
      <c r="B162" s="12" t="s">
        <v>55</v>
      </c>
      <c r="C162" s="22"/>
      <c r="D162" s="25">
        <v>20760</v>
      </c>
      <c r="E162" s="22">
        <v>60483</v>
      </c>
      <c r="F162" s="25">
        <v>103817</v>
      </c>
      <c r="G162" s="22">
        <v>64867</v>
      </c>
      <c r="H162" s="25">
        <v>59700</v>
      </c>
      <c r="I162" s="22">
        <v>59700</v>
      </c>
      <c r="J162" s="25">
        <v>59700</v>
      </c>
      <c r="K162" s="22">
        <v>59700</v>
      </c>
      <c r="L162" s="25">
        <v>39826</v>
      </c>
      <c r="M162" s="54">
        <v>39800</v>
      </c>
      <c r="N162" s="42">
        <v>107500</v>
      </c>
    </row>
    <row r="163" spans="1:14" ht="12.75" customHeight="1">
      <c r="A163" s="9" t="s">
        <v>269</v>
      </c>
      <c r="B163" s="12" t="s">
        <v>270</v>
      </c>
      <c r="C163" s="22"/>
      <c r="D163" s="25"/>
      <c r="E163" s="22"/>
      <c r="F163" s="25"/>
      <c r="G163" s="22"/>
      <c r="H163" s="25"/>
      <c r="I163" s="22"/>
      <c r="J163" s="25"/>
      <c r="K163" s="22"/>
      <c r="L163" s="25"/>
      <c r="M163" s="54"/>
      <c r="N163" s="42"/>
    </row>
    <row r="164" spans="1:14" ht="12.75" customHeight="1">
      <c r="A164" s="9" t="s">
        <v>271</v>
      </c>
      <c r="B164" s="12" t="s">
        <v>1</v>
      </c>
      <c r="C164" s="22"/>
      <c r="D164" s="25"/>
      <c r="E164" s="22"/>
      <c r="F164" s="25"/>
      <c r="G164" s="22"/>
      <c r="H164" s="25"/>
      <c r="I164" s="22"/>
      <c r="J164" s="25"/>
      <c r="K164" s="22"/>
      <c r="L164" s="25"/>
      <c r="M164" s="54"/>
      <c r="N164" s="42"/>
    </row>
    <row r="165" spans="1:14" ht="12.75" customHeight="1">
      <c r="A165" s="10" t="s">
        <v>272</v>
      </c>
      <c r="B165" s="13" t="s">
        <v>273</v>
      </c>
      <c r="C165" s="14">
        <f>SUM(C166:C173)</f>
        <v>0</v>
      </c>
      <c r="D165" s="14">
        <f aca="true" t="shared" si="9" ref="D165:N165">SUM(D166:D173)</f>
        <v>943489</v>
      </c>
      <c r="E165" s="14">
        <f t="shared" si="9"/>
        <v>5297812</v>
      </c>
      <c r="F165" s="14">
        <f t="shared" si="9"/>
        <v>218802</v>
      </c>
      <c r="G165" s="14">
        <f t="shared" si="9"/>
        <v>4590009</v>
      </c>
      <c r="H165" s="14">
        <f t="shared" si="9"/>
        <v>5677417</v>
      </c>
      <c r="I165" s="14">
        <f t="shared" si="9"/>
        <v>715730</v>
      </c>
      <c r="J165" s="14">
        <f t="shared" si="9"/>
        <v>418543</v>
      </c>
      <c r="K165" s="14">
        <f t="shared" si="9"/>
        <v>307690</v>
      </c>
      <c r="L165" s="14">
        <f t="shared" si="9"/>
        <v>1185730</v>
      </c>
      <c r="M165" s="14">
        <f t="shared" si="9"/>
        <v>1793400</v>
      </c>
      <c r="N165" s="14">
        <f t="shared" si="9"/>
        <v>1727162</v>
      </c>
    </row>
    <row r="166" spans="1:14" ht="12.75" customHeight="1">
      <c r="A166" s="9" t="s">
        <v>274</v>
      </c>
      <c r="B166" s="12" t="s">
        <v>275</v>
      </c>
      <c r="C166" s="22"/>
      <c r="D166" s="25">
        <v>832489</v>
      </c>
      <c r="E166" s="22">
        <v>4760399</v>
      </c>
      <c r="F166" s="25">
        <v>86500</v>
      </c>
      <c r="G166" s="22">
        <v>3372853</v>
      </c>
      <c r="H166" s="25">
        <v>5420194</v>
      </c>
      <c r="I166" s="22"/>
      <c r="J166" s="25">
        <v>337565</v>
      </c>
      <c r="K166" s="22">
        <v>167956</v>
      </c>
      <c r="L166" s="25">
        <v>655629</v>
      </c>
      <c r="M166" s="54">
        <v>661925</v>
      </c>
      <c r="N166" s="42">
        <v>904332</v>
      </c>
    </row>
    <row r="167" spans="1:14" ht="12.75" customHeight="1">
      <c r="A167" s="9" t="s">
        <v>276</v>
      </c>
      <c r="B167" s="12" t="s">
        <v>277</v>
      </c>
      <c r="C167" s="22"/>
      <c r="D167" s="25"/>
      <c r="E167" s="22">
        <v>437413</v>
      </c>
      <c r="F167" s="25"/>
      <c r="G167" s="22">
        <v>1102186</v>
      </c>
      <c r="H167" s="25">
        <v>257223</v>
      </c>
      <c r="I167" s="22">
        <v>311200</v>
      </c>
      <c r="J167" s="25">
        <v>21978</v>
      </c>
      <c r="K167" s="22">
        <v>39734</v>
      </c>
      <c r="L167" s="25">
        <v>530101</v>
      </c>
      <c r="M167" s="54">
        <v>540354</v>
      </c>
      <c r="N167" s="42">
        <v>495849</v>
      </c>
    </row>
    <row r="168" spans="1:14" ht="12.75" customHeight="1">
      <c r="A168" s="9" t="s">
        <v>278</v>
      </c>
      <c r="B168" s="12" t="s">
        <v>279</v>
      </c>
      <c r="C168" s="22"/>
      <c r="D168" s="25">
        <v>111000</v>
      </c>
      <c r="E168" s="22">
        <v>100000</v>
      </c>
      <c r="F168" s="25">
        <v>132302</v>
      </c>
      <c r="G168" s="22">
        <v>74970</v>
      </c>
      <c r="H168" s="25"/>
      <c r="I168" s="22">
        <v>404530</v>
      </c>
      <c r="J168" s="25">
        <v>59000</v>
      </c>
      <c r="K168" s="22"/>
      <c r="L168" s="25"/>
      <c r="M168" s="54">
        <v>31821</v>
      </c>
      <c r="N168" s="42">
        <v>66377</v>
      </c>
    </row>
    <row r="169" spans="1:14" ht="12.75" customHeight="1">
      <c r="A169" s="9" t="s">
        <v>280</v>
      </c>
      <c r="B169" s="12" t="s">
        <v>281</v>
      </c>
      <c r="C169" s="22"/>
      <c r="D169" s="25"/>
      <c r="E169" s="22"/>
      <c r="F169" s="25"/>
      <c r="G169" s="22"/>
      <c r="H169" s="25"/>
      <c r="I169" s="22"/>
      <c r="J169" s="25"/>
      <c r="K169" s="22"/>
      <c r="L169" s="25"/>
      <c r="M169" s="54"/>
      <c r="N169" s="42">
        <v>69904</v>
      </c>
    </row>
    <row r="170" spans="1:14" ht="12.75" customHeight="1">
      <c r="A170" s="9" t="s">
        <v>282</v>
      </c>
      <c r="B170" s="12" t="s">
        <v>283</v>
      </c>
      <c r="C170" s="22"/>
      <c r="D170" s="25"/>
      <c r="E170" s="22"/>
      <c r="F170" s="25"/>
      <c r="G170" s="22"/>
      <c r="H170" s="25"/>
      <c r="I170" s="22"/>
      <c r="J170" s="25"/>
      <c r="K170" s="22"/>
      <c r="L170" s="25"/>
      <c r="M170" s="54"/>
      <c r="N170" s="42"/>
    </row>
    <row r="171" spans="1:14" ht="12.75" customHeight="1">
      <c r="A171" s="9" t="s">
        <v>284</v>
      </c>
      <c r="B171" s="12" t="s">
        <v>285</v>
      </c>
      <c r="C171" s="22"/>
      <c r="D171" s="25"/>
      <c r="E171" s="22"/>
      <c r="F171" s="25"/>
      <c r="G171" s="22"/>
      <c r="H171" s="25"/>
      <c r="I171" s="22"/>
      <c r="J171" s="25"/>
      <c r="K171" s="22"/>
      <c r="L171" s="25"/>
      <c r="M171" s="54"/>
      <c r="N171" s="42"/>
    </row>
    <row r="172" spans="1:14" ht="12.75" customHeight="1">
      <c r="A172" s="9" t="s">
        <v>286</v>
      </c>
      <c r="B172" s="12" t="s">
        <v>287</v>
      </c>
      <c r="C172" s="22"/>
      <c r="D172" s="25"/>
      <c r="E172" s="22"/>
      <c r="F172" s="25"/>
      <c r="G172" s="22"/>
      <c r="H172" s="25"/>
      <c r="I172" s="22"/>
      <c r="J172" s="25"/>
      <c r="K172" s="22"/>
      <c r="L172" s="25"/>
      <c r="M172" s="54">
        <v>400000</v>
      </c>
      <c r="N172" s="42">
        <v>150000</v>
      </c>
    </row>
    <row r="173" spans="1:14" ht="12.75" customHeight="1">
      <c r="A173" s="9" t="s">
        <v>288</v>
      </c>
      <c r="B173" s="12" t="s">
        <v>1</v>
      </c>
      <c r="C173" s="22"/>
      <c r="D173" s="25"/>
      <c r="E173" s="22"/>
      <c r="F173" s="25"/>
      <c r="G173" s="22">
        <v>40000</v>
      </c>
      <c r="H173" s="25"/>
      <c r="I173" s="22"/>
      <c r="J173" s="25"/>
      <c r="K173" s="22">
        <v>100000</v>
      </c>
      <c r="L173" s="25"/>
      <c r="M173" s="54">
        <v>159300</v>
      </c>
      <c r="N173" s="42">
        <v>40700</v>
      </c>
    </row>
    <row r="174" spans="1:14" ht="12.75" customHeight="1">
      <c r="A174" s="10" t="s">
        <v>289</v>
      </c>
      <c r="B174" s="13" t="s">
        <v>290</v>
      </c>
      <c r="C174" s="14">
        <f>SUM(C175:C177)</f>
        <v>0</v>
      </c>
      <c r="D174" s="14">
        <f aca="true" t="shared" si="10" ref="D174:N174">SUM(D175:D177)</f>
        <v>0</v>
      </c>
      <c r="E174" s="14">
        <f t="shared" si="10"/>
        <v>0</v>
      </c>
      <c r="F174" s="14">
        <f t="shared" si="10"/>
        <v>451338</v>
      </c>
      <c r="G174" s="14">
        <f t="shared" si="10"/>
        <v>0</v>
      </c>
      <c r="H174" s="14">
        <f t="shared" si="10"/>
        <v>0</v>
      </c>
      <c r="I174" s="14">
        <f t="shared" si="10"/>
        <v>73662</v>
      </c>
      <c r="J174" s="14">
        <f t="shared" si="10"/>
        <v>0</v>
      </c>
      <c r="K174" s="14">
        <f t="shared" si="10"/>
        <v>22222</v>
      </c>
      <c r="L174" s="14">
        <f t="shared" si="10"/>
        <v>0</v>
      </c>
      <c r="M174" s="14">
        <f t="shared" si="10"/>
        <v>0</v>
      </c>
      <c r="N174" s="14">
        <f t="shared" si="10"/>
        <v>377778</v>
      </c>
    </row>
    <row r="175" spans="1:14" ht="12.75" customHeight="1">
      <c r="A175" s="9" t="s">
        <v>291</v>
      </c>
      <c r="B175" s="12" t="s">
        <v>292</v>
      </c>
      <c r="C175" s="22"/>
      <c r="D175" s="25"/>
      <c r="E175" s="22"/>
      <c r="F175" s="25"/>
      <c r="G175" s="22"/>
      <c r="H175" s="25"/>
      <c r="I175" s="22"/>
      <c r="J175" s="25"/>
      <c r="K175" s="22"/>
      <c r="L175" s="25"/>
      <c r="M175" s="54"/>
      <c r="N175" s="42"/>
    </row>
    <row r="176" spans="1:14" ht="12.75" customHeight="1">
      <c r="A176" s="9" t="s">
        <v>293</v>
      </c>
      <c r="B176" s="12" t="s">
        <v>56</v>
      </c>
      <c r="C176" s="22"/>
      <c r="D176" s="25"/>
      <c r="E176" s="22"/>
      <c r="F176" s="25">
        <v>301338</v>
      </c>
      <c r="G176" s="22"/>
      <c r="H176" s="25"/>
      <c r="I176" s="22">
        <v>73662</v>
      </c>
      <c r="J176" s="25"/>
      <c r="K176" s="22"/>
      <c r="L176" s="25"/>
      <c r="M176" s="54"/>
      <c r="N176" s="42">
        <v>280000</v>
      </c>
    </row>
    <row r="177" spans="1:14" ht="12.75" customHeight="1">
      <c r="A177" s="9" t="s">
        <v>294</v>
      </c>
      <c r="B177" s="12" t="s">
        <v>1</v>
      </c>
      <c r="C177" s="22"/>
      <c r="D177" s="25"/>
      <c r="E177" s="22"/>
      <c r="F177" s="25">
        <v>150000</v>
      </c>
      <c r="G177" s="22"/>
      <c r="H177" s="25"/>
      <c r="I177" s="22"/>
      <c r="J177" s="25"/>
      <c r="K177" s="22">
        <v>22222</v>
      </c>
      <c r="L177" s="25"/>
      <c r="M177" s="54"/>
      <c r="N177" s="42">
        <v>97778</v>
      </c>
    </row>
    <row r="178" spans="1:14" ht="12.75" customHeight="1">
      <c r="A178" s="10" t="s">
        <v>295</v>
      </c>
      <c r="B178" s="13" t="s">
        <v>296</v>
      </c>
      <c r="C178" s="14">
        <f>SUM(C179:C189)</f>
        <v>0</v>
      </c>
      <c r="D178" s="14">
        <f aca="true" t="shared" si="11" ref="D178:N178">SUM(D179:D189)</f>
        <v>476105</v>
      </c>
      <c r="E178" s="14">
        <f t="shared" si="11"/>
        <v>331597</v>
      </c>
      <c r="F178" s="14">
        <f t="shared" si="11"/>
        <v>525525</v>
      </c>
      <c r="G178" s="14">
        <f t="shared" si="11"/>
        <v>205199</v>
      </c>
      <c r="H178" s="14">
        <f t="shared" si="11"/>
        <v>199870</v>
      </c>
      <c r="I178" s="14">
        <f t="shared" si="11"/>
        <v>267783</v>
      </c>
      <c r="J178" s="14">
        <f t="shared" si="11"/>
        <v>194194</v>
      </c>
      <c r="K178" s="14">
        <f t="shared" si="11"/>
        <v>24990</v>
      </c>
      <c r="L178" s="14">
        <f t="shared" si="11"/>
        <v>440917</v>
      </c>
      <c r="M178" s="14">
        <f t="shared" si="11"/>
        <v>413422</v>
      </c>
      <c r="N178" s="14">
        <f t="shared" si="11"/>
        <v>285031</v>
      </c>
    </row>
    <row r="179" spans="1:14" ht="12.75" customHeight="1">
      <c r="A179" s="9" t="s">
        <v>297</v>
      </c>
      <c r="B179" s="12" t="s">
        <v>57</v>
      </c>
      <c r="C179" s="22"/>
      <c r="D179" s="25"/>
      <c r="E179" s="22"/>
      <c r="F179" s="25"/>
      <c r="G179" s="22"/>
      <c r="H179" s="25"/>
      <c r="I179" s="22"/>
      <c r="J179" s="25"/>
      <c r="K179" s="22"/>
      <c r="L179" s="25"/>
      <c r="M179" s="54"/>
      <c r="N179" s="42"/>
    </row>
    <row r="180" spans="1:14" ht="12.75" customHeight="1">
      <c r="A180" s="9" t="s">
        <v>298</v>
      </c>
      <c r="B180" s="12" t="s">
        <v>58</v>
      </c>
      <c r="C180" s="22"/>
      <c r="D180" s="25">
        <v>151761</v>
      </c>
      <c r="E180" s="22">
        <v>319997</v>
      </c>
      <c r="F180" s="25">
        <v>149633</v>
      </c>
      <c r="G180" s="22">
        <v>149919</v>
      </c>
      <c r="H180" s="25">
        <v>149854</v>
      </c>
      <c r="I180" s="22">
        <v>149447</v>
      </c>
      <c r="J180" s="25">
        <v>149662</v>
      </c>
      <c r="K180" s="22"/>
      <c r="L180" s="25">
        <v>310617</v>
      </c>
      <c r="M180" s="54">
        <v>123950</v>
      </c>
      <c r="N180" s="42">
        <v>249793</v>
      </c>
    </row>
    <row r="181" spans="1:14" ht="12.75" customHeight="1">
      <c r="A181" s="9" t="s">
        <v>299</v>
      </c>
      <c r="B181" s="12" t="s">
        <v>59</v>
      </c>
      <c r="C181" s="22"/>
      <c r="D181" s="25"/>
      <c r="E181" s="22"/>
      <c r="F181" s="25"/>
      <c r="G181" s="22"/>
      <c r="H181" s="25"/>
      <c r="I181" s="22"/>
      <c r="J181" s="25"/>
      <c r="K181" s="22"/>
      <c r="L181" s="25"/>
      <c r="M181" s="54"/>
      <c r="N181" s="42"/>
    </row>
    <row r="182" spans="1:14" ht="12.75" customHeight="1">
      <c r="A182" s="9" t="s">
        <v>300</v>
      </c>
      <c r="B182" s="12" t="s">
        <v>60</v>
      </c>
      <c r="C182" s="22"/>
      <c r="D182" s="25"/>
      <c r="E182" s="22"/>
      <c r="F182" s="25"/>
      <c r="G182" s="22"/>
      <c r="H182" s="25"/>
      <c r="I182" s="22"/>
      <c r="J182" s="25"/>
      <c r="K182" s="22"/>
      <c r="L182" s="25"/>
      <c r="M182" s="54"/>
      <c r="N182" s="42"/>
    </row>
    <row r="183" spans="1:14" ht="12.75" customHeight="1">
      <c r="A183" s="9" t="s">
        <v>301</v>
      </c>
      <c r="B183" s="12" t="s">
        <v>302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4"/>
      <c r="N183" s="42"/>
    </row>
    <row r="184" spans="1:14" ht="12.75" customHeight="1">
      <c r="A184" s="9" t="s">
        <v>303</v>
      </c>
      <c r="B184" s="12" t="s">
        <v>304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4"/>
      <c r="N184" s="42"/>
    </row>
    <row r="185" spans="1:14" ht="12.75" customHeight="1">
      <c r="A185" s="9" t="s">
        <v>305</v>
      </c>
      <c r="B185" s="12" t="s">
        <v>61</v>
      </c>
      <c r="C185" s="22"/>
      <c r="D185" s="25">
        <v>324344</v>
      </c>
      <c r="E185" s="22">
        <v>11600</v>
      </c>
      <c r="F185" s="25">
        <v>375892</v>
      </c>
      <c r="G185" s="22">
        <v>55280</v>
      </c>
      <c r="H185" s="25">
        <v>50016</v>
      </c>
      <c r="I185" s="22">
        <v>118336</v>
      </c>
      <c r="J185" s="25">
        <v>44532</v>
      </c>
      <c r="K185" s="22">
        <v>24990</v>
      </c>
      <c r="L185" s="25">
        <v>130300</v>
      </c>
      <c r="M185" s="54">
        <v>289472</v>
      </c>
      <c r="N185" s="42">
        <v>35238</v>
      </c>
    </row>
    <row r="186" spans="1:14" ht="12.75" customHeight="1">
      <c r="A186" s="9" t="s">
        <v>306</v>
      </c>
      <c r="B186" s="12" t="s">
        <v>307</v>
      </c>
      <c r="C186" s="22"/>
      <c r="D186" s="25"/>
      <c r="E186" s="22"/>
      <c r="F186" s="25"/>
      <c r="G186" s="22"/>
      <c r="H186" s="25"/>
      <c r="I186" s="22"/>
      <c r="J186" s="25"/>
      <c r="K186" s="22"/>
      <c r="L186" s="25"/>
      <c r="M186" s="54"/>
      <c r="N186" s="42"/>
    </row>
    <row r="187" spans="1:14" ht="12.75" customHeight="1">
      <c r="A187" s="9" t="s">
        <v>308</v>
      </c>
      <c r="B187" s="12" t="s">
        <v>309</v>
      </c>
      <c r="C187" s="22"/>
      <c r="D187" s="25"/>
      <c r="E187" s="22"/>
      <c r="F187" s="25"/>
      <c r="G187" s="22"/>
      <c r="H187" s="25"/>
      <c r="I187" s="22"/>
      <c r="J187" s="25"/>
      <c r="K187" s="22"/>
      <c r="L187" s="25"/>
      <c r="M187" s="54"/>
      <c r="N187" s="42"/>
    </row>
    <row r="188" spans="1:14" ht="12.75" customHeight="1">
      <c r="A188" s="9" t="s">
        <v>310</v>
      </c>
      <c r="B188" s="12" t="s">
        <v>311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4"/>
      <c r="N188" s="42"/>
    </row>
    <row r="189" spans="1:14" ht="12.75" customHeight="1">
      <c r="A189" s="9" t="s">
        <v>312</v>
      </c>
      <c r="B189" s="12" t="s">
        <v>1</v>
      </c>
      <c r="C189" s="22"/>
      <c r="D189" s="25"/>
      <c r="E189" s="22"/>
      <c r="F189" s="25"/>
      <c r="G189" s="22"/>
      <c r="H189" s="25"/>
      <c r="I189" s="22"/>
      <c r="J189" s="25"/>
      <c r="K189" s="22"/>
      <c r="L189" s="25"/>
      <c r="M189" s="54"/>
      <c r="N189" s="42"/>
    </row>
    <row r="190" spans="1:14" ht="12.75" customHeight="1">
      <c r="A190" s="10" t="s">
        <v>313</v>
      </c>
      <c r="B190" s="13" t="s">
        <v>314</v>
      </c>
      <c r="C190" s="14">
        <f>SUM(C191:C197)</f>
        <v>0</v>
      </c>
      <c r="D190" s="14">
        <f aca="true" t="shared" si="12" ref="D190:N190">SUM(D191:D197)</f>
        <v>2470000</v>
      </c>
      <c r="E190" s="14">
        <f t="shared" si="12"/>
        <v>0</v>
      </c>
      <c r="F190" s="14">
        <f t="shared" si="12"/>
        <v>0</v>
      </c>
      <c r="G190" s="14">
        <f t="shared" si="12"/>
        <v>0</v>
      </c>
      <c r="H190" s="14">
        <f t="shared" si="12"/>
        <v>0</v>
      </c>
      <c r="I190" s="14">
        <f t="shared" si="12"/>
        <v>0</v>
      </c>
      <c r="J190" s="14">
        <f t="shared" si="12"/>
        <v>0</v>
      </c>
      <c r="K190" s="14">
        <f t="shared" si="12"/>
        <v>0</v>
      </c>
      <c r="L190" s="14">
        <f t="shared" si="12"/>
        <v>3290000</v>
      </c>
      <c r="M190" s="14">
        <f t="shared" si="12"/>
        <v>80000</v>
      </c>
      <c r="N190" s="14">
        <f t="shared" si="12"/>
        <v>2775000</v>
      </c>
    </row>
    <row r="191" spans="1:14" ht="12.75" customHeight="1">
      <c r="A191" s="9" t="s">
        <v>315</v>
      </c>
      <c r="B191" s="12" t="s">
        <v>316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4"/>
      <c r="N191" s="42"/>
    </row>
    <row r="192" spans="1:14" ht="12.75" customHeight="1">
      <c r="A192" s="9" t="s">
        <v>317</v>
      </c>
      <c r="B192" s="12" t="s">
        <v>318</v>
      </c>
      <c r="C192" s="22"/>
      <c r="D192" s="25"/>
      <c r="E192" s="22"/>
      <c r="F192" s="25"/>
      <c r="G192" s="22"/>
      <c r="H192" s="25"/>
      <c r="I192" s="22"/>
      <c r="J192" s="25"/>
      <c r="K192" s="22"/>
      <c r="L192" s="25"/>
      <c r="M192" s="54"/>
      <c r="N192" s="42"/>
    </row>
    <row r="193" spans="1:14" ht="12.75" customHeight="1">
      <c r="A193" s="9" t="s">
        <v>319</v>
      </c>
      <c r="B193" s="12" t="s">
        <v>320</v>
      </c>
      <c r="C193" s="22"/>
      <c r="D193" s="25">
        <v>2470000</v>
      </c>
      <c r="E193" s="22"/>
      <c r="F193" s="25"/>
      <c r="G193" s="22"/>
      <c r="H193" s="25"/>
      <c r="I193" s="22"/>
      <c r="J193" s="25"/>
      <c r="K193" s="22"/>
      <c r="L193" s="25">
        <v>3290000</v>
      </c>
      <c r="M193" s="54">
        <v>80000</v>
      </c>
      <c r="N193" s="42">
        <v>2775000</v>
      </c>
    </row>
    <row r="194" spans="1:14" ht="12.75" customHeight="1">
      <c r="A194" s="9" t="s">
        <v>321</v>
      </c>
      <c r="B194" s="12" t="s">
        <v>322</v>
      </c>
      <c r="C194" s="22"/>
      <c r="D194" s="25"/>
      <c r="E194" s="22"/>
      <c r="F194" s="25"/>
      <c r="G194" s="22"/>
      <c r="H194" s="25"/>
      <c r="I194" s="22"/>
      <c r="J194" s="25"/>
      <c r="K194" s="22"/>
      <c r="L194" s="25"/>
      <c r="M194" s="54"/>
      <c r="N194" s="42"/>
    </row>
    <row r="195" spans="1:14" ht="12.75" customHeight="1">
      <c r="A195" s="9" t="s">
        <v>323</v>
      </c>
      <c r="B195" s="12" t="s">
        <v>62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4"/>
      <c r="N195" s="42"/>
    </row>
    <row r="196" spans="1:14" ht="12.75" customHeight="1">
      <c r="A196" s="9" t="s">
        <v>324</v>
      </c>
      <c r="B196" s="12" t="s">
        <v>325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4"/>
      <c r="N196" s="42"/>
    </row>
    <row r="197" spans="1:14" ht="12.75" customHeight="1">
      <c r="A197" s="9" t="s">
        <v>326</v>
      </c>
      <c r="B197" s="12" t="s">
        <v>1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4"/>
      <c r="N197" s="42"/>
    </row>
    <row r="198" spans="1:14" ht="12.75" customHeight="1">
      <c r="A198" s="10" t="s">
        <v>327</v>
      </c>
      <c r="B198" s="13" t="s">
        <v>328</v>
      </c>
      <c r="C198" s="14">
        <f>C199</f>
        <v>0</v>
      </c>
      <c r="D198" s="14">
        <f aca="true" t="shared" si="13" ref="D198:N198">D199</f>
        <v>0</v>
      </c>
      <c r="E198" s="14">
        <f t="shared" si="13"/>
        <v>233695</v>
      </c>
      <c r="F198" s="14">
        <f t="shared" si="13"/>
        <v>0</v>
      </c>
      <c r="G198" s="14">
        <f t="shared" si="13"/>
        <v>0</v>
      </c>
      <c r="H198" s="14">
        <f t="shared" si="13"/>
        <v>192375</v>
      </c>
      <c r="I198" s="14">
        <f t="shared" si="13"/>
        <v>0</v>
      </c>
      <c r="J198" s="14">
        <f t="shared" si="13"/>
        <v>1273930</v>
      </c>
      <c r="K198" s="14">
        <f t="shared" si="13"/>
        <v>0</v>
      </c>
      <c r="L198" s="14">
        <f t="shared" si="13"/>
        <v>0</v>
      </c>
      <c r="M198" s="14">
        <f t="shared" si="13"/>
        <v>63893</v>
      </c>
      <c r="N198" s="14">
        <f t="shared" si="13"/>
        <v>0</v>
      </c>
    </row>
    <row r="199" spans="1:14" ht="12.75" customHeight="1">
      <c r="A199" s="9" t="s">
        <v>329</v>
      </c>
      <c r="B199" s="12" t="s">
        <v>330</v>
      </c>
      <c r="C199" s="22"/>
      <c r="D199" s="25"/>
      <c r="E199" s="22">
        <v>233695</v>
      </c>
      <c r="F199" s="25"/>
      <c r="G199" s="22"/>
      <c r="H199" s="25">
        <v>192375</v>
      </c>
      <c r="I199" s="22"/>
      <c r="J199" s="25">
        <v>1273930</v>
      </c>
      <c r="K199" s="22"/>
      <c r="L199" s="25"/>
      <c r="M199" s="54">
        <v>63893</v>
      </c>
      <c r="N199" s="42"/>
    </row>
    <row r="200" spans="1:14" ht="12.75" customHeight="1">
      <c r="A200" s="10" t="s">
        <v>331</v>
      </c>
      <c r="B200" s="13" t="s">
        <v>332</v>
      </c>
      <c r="C200" s="14">
        <f>SUM(C201:C206)</f>
        <v>0</v>
      </c>
      <c r="D200" s="14">
        <f aca="true" t="shared" si="14" ref="D200:N200">SUM(D201:D206)</f>
        <v>294090</v>
      </c>
      <c r="E200" s="14">
        <f t="shared" si="14"/>
        <v>0</v>
      </c>
      <c r="F200" s="14">
        <f t="shared" si="14"/>
        <v>698402</v>
      </c>
      <c r="G200" s="14">
        <f t="shared" si="14"/>
        <v>1035910</v>
      </c>
      <c r="H200" s="14">
        <f t="shared" si="14"/>
        <v>0</v>
      </c>
      <c r="I200" s="14">
        <f t="shared" si="14"/>
        <v>0</v>
      </c>
      <c r="J200" s="14">
        <f t="shared" si="14"/>
        <v>111111</v>
      </c>
      <c r="K200" s="14">
        <f t="shared" si="14"/>
        <v>277778</v>
      </c>
      <c r="L200" s="14">
        <f t="shared" si="14"/>
        <v>5219800</v>
      </c>
      <c r="M200" s="14">
        <f t="shared" si="14"/>
        <v>315000</v>
      </c>
      <c r="N200" s="14">
        <f t="shared" si="14"/>
        <v>7786833</v>
      </c>
    </row>
    <row r="201" spans="1:14" ht="12.75" customHeight="1">
      <c r="A201" s="9" t="s">
        <v>333</v>
      </c>
      <c r="B201" s="12" t="s">
        <v>334</v>
      </c>
      <c r="C201" s="22"/>
      <c r="D201" s="25"/>
      <c r="E201" s="22"/>
      <c r="F201" s="25"/>
      <c r="G201" s="22"/>
      <c r="H201" s="25"/>
      <c r="I201" s="22"/>
      <c r="J201" s="25"/>
      <c r="K201" s="22"/>
      <c r="L201" s="25">
        <v>5219800</v>
      </c>
      <c r="M201" s="54">
        <v>315000</v>
      </c>
      <c r="N201" s="42">
        <v>7453500</v>
      </c>
    </row>
    <row r="202" spans="1:14" ht="12.75" customHeight="1">
      <c r="A202" s="9" t="s">
        <v>335</v>
      </c>
      <c r="B202" s="12" t="s">
        <v>63</v>
      </c>
      <c r="C202" s="22"/>
      <c r="D202" s="25">
        <v>294090</v>
      </c>
      <c r="E202" s="22"/>
      <c r="F202" s="25"/>
      <c r="G202" s="22">
        <v>1035910</v>
      </c>
      <c r="H202" s="25"/>
      <c r="I202" s="22"/>
      <c r="J202" s="25"/>
      <c r="K202" s="22"/>
      <c r="L202" s="25"/>
      <c r="M202" s="54"/>
      <c r="N202" s="42"/>
    </row>
    <row r="203" spans="1:14" ht="12.75" customHeight="1">
      <c r="A203" s="9" t="s">
        <v>336</v>
      </c>
      <c r="B203" s="12" t="s">
        <v>337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4"/>
      <c r="N203" s="42"/>
    </row>
    <row r="204" spans="1:14" ht="12.75" customHeight="1">
      <c r="A204" s="9" t="s">
        <v>338</v>
      </c>
      <c r="B204" s="12" t="s">
        <v>339</v>
      </c>
      <c r="C204" s="22"/>
      <c r="D204" s="25"/>
      <c r="E204" s="22"/>
      <c r="F204" s="25"/>
      <c r="G204" s="22"/>
      <c r="H204" s="25"/>
      <c r="I204" s="22"/>
      <c r="J204" s="25"/>
      <c r="K204" s="22"/>
      <c r="L204" s="25"/>
      <c r="M204" s="54"/>
      <c r="N204" s="42"/>
    </row>
    <row r="205" spans="1:14" ht="12.75" customHeight="1">
      <c r="A205" s="9" t="s">
        <v>340</v>
      </c>
      <c r="B205" s="12" t="s">
        <v>341</v>
      </c>
      <c r="C205" s="22"/>
      <c r="D205" s="25"/>
      <c r="E205" s="22"/>
      <c r="F205" s="25">
        <v>111000</v>
      </c>
      <c r="G205" s="22"/>
      <c r="H205" s="25"/>
      <c r="I205" s="22"/>
      <c r="J205" s="25">
        <v>111111</v>
      </c>
      <c r="K205" s="22">
        <v>277778</v>
      </c>
      <c r="L205" s="25"/>
      <c r="M205" s="54"/>
      <c r="N205" s="42">
        <v>333333</v>
      </c>
    </row>
    <row r="206" spans="1:14" ht="12.75" customHeight="1">
      <c r="A206" s="9" t="s">
        <v>342</v>
      </c>
      <c r="B206" s="12" t="s">
        <v>1</v>
      </c>
      <c r="C206" s="22"/>
      <c r="D206" s="25"/>
      <c r="E206" s="22"/>
      <c r="F206" s="25">
        <v>587402</v>
      </c>
      <c r="G206" s="22"/>
      <c r="H206" s="25"/>
      <c r="I206" s="22"/>
      <c r="J206" s="25"/>
      <c r="K206" s="22"/>
      <c r="L206" s="25"/>
      <c r="M206" s="54"/>
      <c r="N206" s="42"/>
    </row>
    <row r="207" spans="1:14" ht="12.75" customHeight="1">
      <c r="A207" s="10" t="s">
        <v>343</v>
      </c>
      <c r="B207" s="13" t="s">
        <v>344</v>
      </c>
      <c r="C207" s="14">
        <f>SUM(C208:C212)</f>
        <v>0</v>
      </c>
      <c r="D207" s="14">
        <f aca="true" t="shared" si="15" ref="D207:N207">SUM(D208:D212)</f>
        <v>0</v>
      </c>
      <c r="E207" s="14">
        <f t="shared" si="15"/>
        <v>1402598</v>
      </c>
      <c r="F207" s="14">
        <f t="shared" si="15"/>
        <v>0</v>
      </c>
      <c r="G207" s="14">
        <f t="shared" si="15"/>
        <v>0</v>
      </c>
      <c r="H207" s="14">
        <f t="shared" si="15"/>
        <v>0</v>
      </c>
      <c r="I207" s="14">
        <f t="shared" si="15"/>
        <v>0</v>
      </c>
      <c r="J207" s="14">
        <f t="shared" si="15"/>
        <v>0</v>
      </c>
      <c r="K207" s="14">
        <f t="shared" si="15"/>
        <v>0</v>
      </c>
      <c r="L207" s="14">
        <f t="shared" si="15"/>
        <v>0</v>
      </c>
      <c r="M207" s="14">
        <f t="shared" si="15"/>
        <v>0</v>
      </c>
      <c r="N207" s="14">
        <f t="shared" si="15"/>
        <v>150000</v>
      </c>
    </row>
    <row r="208" spans="1:14" ht="12.75" customHeight="1">
      <c r="A208" s="9" t="s">
        <v>345</v>
      </c>
      <c r="B208" s="12" t="s">
        <v>64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4"/>
      <c r="N208" s="42"/>
    </row>
    <row r="209" spans="1:14" ht="12.75" customHeight="1">
      <c r="A209" s="9" t="s">
        <v>346</v>
      </c>
      <c r="B209" s="12" t="s">
        <v>347</v>
      </c>
      <c r="C209" s="22"/>
      <c r="D209" s="25"/>
      <c r="E209" s="22"/>
      <c r="F209" s="25"/>
      <c r="G209" s="22"/>
      <c r="H209" s="25"/>
      <c r="I209" s="22"/>
      <c r="J209" s="25"/>
      <c r="K209" s="22"/>
      <c r="L209" s="25"/>
      <c r="M209" s="54"/>
      <c r="N209" s="42"/>
    </row>
    <row r="210" spans="1:14" ht="12.75" customHeight="1">
      <c r="A210" s="9" t="s">
        <v>348</v>
      </c>
      <c r="B210" s="12" t="s">
        <v>349</v>
      </c>
      <c r="C210" s="22"/>
      <c r="D210" s="25"/>
      <c r="E210" s="22"/>
      <c r="F210" s="25"/>
      <c r="G210" s="22"/>
      <c r="H210" s="25"/>
      <c r="I210" s="22"/>
      <c r="J210" s="25"/>
      <c r="K210" s="22"/>
      <c r="L210" s="25"/>
      <c r="M210" s="54"/>
      <c r="N210" s="42"/>
    </row>
    <row r="211" spans="1:14" ht="12.75" customHeight="1">
      <c r="A211" s="9" t="s">
        <v>350</v>
      </c>
      <c r="B211" s="12" t="s">
        <v>351</v>
      </c>
      <c r="C211" s="22"/>
      <c r="D211" s="25"/>
      <c r="E211" s="22"/>
      <c r="F211" s="25"/>
      <c r="G211" s="22"/>
      <c r="H211" s="25"/>
      <c r="I211" s="22"/>
      <c r="J211" s="25"/>
      <c r="K211" s="22"/>
      <c r="L211" s="25"/>
      <c r="M211" s="54"/>
      <c r="N211" s="42"/>
    </row>
    <row r="212" spans="1:14" ht="12.75" customHeight="1">
      <c r="A212" s="9" t="s">
        <v>352</v>
      </c>
      <c r="B212" s="12" t="s">
        <v>1</v>
      </c>
      <c r="C212" s="22"/>
      <c r="D212" s="25"/>
      <c r="E212" s="22">
        <v>1402598</v>
      </c>
      <c r="F212" s="25"/>
      <c r="G212" s="22"/>
      <c r="H212" s="25"/>
      <c r="I212" s="22"/>
      <c r="J212" s="25"/>
      <c r="K212" s="22"/>
      <c r="L212" s="25"/>
      <c r="M212" s="54"/>
      <c r="N212" s="42">
        <v>150000</v>
      </c>
    </row>
    <row r="213" spans="1:14" ht="12.75" customHeight="1">
      <c r="A213" s="10" t="s">
        <v>353</v>
      </c>
      <c r="B213" s="13" t="s">
        <v>354</v>
      </c>
      <c r="C213" s="14">
        <f>SUM(C214:C215)</f>
        <v>5587271</v>
      </c>
      <c r="D213" s="14">
        <f aca="true" t="shared" si="16" ref="D213:N213">SUM(D214:D215)</f>
        <v>0</v>
      </c>
      <c r="E213" s="14">
        <f t="shared" si="16"/>
        <v>5547729</v>
      </c>
      <c r="F213" s="14">
        <f t="shared" si="16"/>
        <v>0</v>
      </c>
      <c r="G213" s="14">
        <f t="shared" si="16"/>
        <v>0</v>
      </c>
      <c r="H213" s="14">
        <f t="shared" si="16"/>
        <v>0</v>
      </c>
      <c r="I213" s="14">
        <f t="shared" si="16"/>
        <v>0</v>
      </c>
      <c r="J213" s="14">
        <f t="shared" si="16"/>
        <v>0</v>
      </c>
      <c r="K213" s="14">
        <f t="shared" si="16"/>
        <v>0</v>
      </c>
      <c r="L213" s="14">
        <f t="shared" si="16"/>
        <v>0</v>
      </c>
      <c r="M213" s="14">
        <f t="shared" si="16"/>
        <v>0</v>
      </c>
      <c r="N213" s="14">
        <f t="shared" si="16"/>
        <v>0</v>
      </c>
    </row>
    <row r="214" spans="1:14" ht="12.75" customHeight="1">
      <c r="A214" s="9" t="s">
        <v>355</v>
      </c>
      <c r="B214" s="12" t="s">
        <v>356</v>
      </c>
      <c r="C214" s="22"/>
      <c r="D214" s="25"/>
      <c r="E214" s="22"/>
      <c r="F214" s="25"/>
      <c r="G214" s="22"/>
      <c r="H214" s="25"/>
      <c r="I214" s="22"/>
      <c r="J214" s="25"/>
      <c r="K214" s="22"/>
      <c r="L214" s="25"/>
      <c r="M214" s="54"/>
      <c r="N214" s="42"/>
    </row>
    <row r="215" spans="1:14" ht="12.75" customHeight="1">
      <c r="A215" s="9" t="s">
        <v>357</v>
      </c>
      <c r="B215" s="12" t="s">
        <v>358</v>
      </c>
      <c r="C215" s="22">
        <v>5587271</v>
      </c>
      <c r="D215" s="25"/>
      <c r="E215" s="22">
        <v>5547729</v>
      </c>
      <c r="F215" s="25"/>
      <c r="G215" s="22"/>
      <c r="H215" s="25"/>
      <c r="I215" s="22"/>
      <c r="J215" s="25"/>
      <c r="K215" s="22"/>
      <c r="L215" s="25"/>
      <c r="M215" s="54"/>
      <c r="N215" s="42"/>
    </row>
    <row r="216" spans="1:14" ht="12.75" customHeight="1">
      <c r="A216" s="10" t="s">
        <v>359</v>
      </c>
      <c r="B216" s="13" t="s">
        <v>360</v>
      </c>
      <c r="C216" s="14">
        <f>SUM(C217:C239)</f>
        <v>0</v>
      </c>
      <c r="D216" s="14">
        <f aca="true" t="shared" si="17" ref="D216:N216">SUM(D217:D239)</f>
        <v>0</v>
      </c>
      <c r="E216" s="14">
        <f t="shared" si="17"/>
        <v>0</v>
      </c>
      <c r="F216" s="14">
        <f t="shared" si="17"/>
        <v>0</v>
      </c>
      <c r="G216" s="14">
        <f t="shared" si="17"/>
        <v>0</v>
      </c>
      <c r="H216" s="14">
        <f t="shared" si="17"/>
        <v>0</v>
      </c>
      <c r="I216" s="14">
        <f t="shared" si="17"/>
        <v>0</v>
      </c>
      <c r="J216" s="14">
        <f t="shared" si="17"/>
        <v>0</v>
      </c>
      <c r="K216" s="14">
        <f t="shared" si="17"/>
        <v>0</v>
      </c>
      <c r="L216" s="14">
        <f t="shared" si="17"/>
        <v>0</v>
      </c>
      <c r="M216" s="14">
        <f t="shared" si="17"/>
        <v>0</v>
      </c>
      <c r="N216" s="14">
        <f t="shared" si="17"/>
        <v>0</v>
      </c>
    </row>
    <row r="217" spans="1:14" ht="12.75" customHeight="1">
      <c r="A217" s="9" t="s">
        <v>361</v>
      </c>
      <c r="B217" s="12" t="s">
        <v>362</v>
      </c>
      <c r="C217" s="22"/>
      <c r="D217" s="25"/>
      <c r="E217" s="22"/>
      <c r="F217" s="25"/>
      <c r="G217" s="22"/>
      <c r="H217" s="25"/>
      <c r="I217" s="22"/>
      <c r="J217" s="25"/>
      <c r="K217" s="22"/>
      <c r="L217" s="25"/>
      <c r="M217" s="54"/>
      <c r="N217" s="42"/>
    </row>
    <row r="218" spans="1:14" ht="12.75" customHeight="1">
      <c r="A218" s="9" t="s">
        <v>363</v>
      </c>
      <c r="B218" s="12" t="s">
        <v>364</v>
      </c>
      <c r="C218" s="22"/>
      <c r="D218" s="25"/>
      <c r="E218" s="22"/>
      <c r="F218" s="25"/>
      <c r="G218" s="22"/>
      <c r="H218" s="25"/>
      <c r="I218" s="22"/>
      <c r="J218" s="25"/>
      <c r="K218" s="22"/>
      <c r="L218" s="25"/>
      <c r="M218" s="54"/>
      <c r="N218" s="42"/>
    </row>
    <row r="219" spans="1:14" ht="12.75" customHeight="1">
      <c r="A219" s="9" t="s">
        <v>365</v>
      </c>
      <c r="B219" s="12" t="s">
        <v>366</v>
      </c>
      <c r="C219" s="22"/>
      <c r="D219" s="25"/>
      <c r="E219" s="22"/>
      <c r="F219" s="25"/>
      <c r="G219" s="22"/>
      <c r="H219" s="25"/>
      <c r="I219" s="22"/>
      <c r="J219" s="25"/>
      <c r="K219" s="22"/>
      <c r="L219" s="25"/>
      <c r="M219" s="54"/>
      <c r="N219" s="42"/>
    </row>
    <row r="220" spans="1:14" ht="12.75" customHeight="1">
      <c r="A220" s="9" t="s">
        <v>367</v>
      </c>
      <c r="B220" s="12" t="s">
        <v>368</v>
      </c>
      <c r="C220" s="22"/>
      <c r="D220" s="25"/>
      <c r="E220" s="22"/>
      <c r="F220" s="25"/>
      <c r="G220" s="22"/>
      <c r="H220" s="25"/>
      <c r="I220" s="22"/>
      <c r="J220" s="25"/>
      <c r="K220" s="22"/>
      <c r="L220" s="25"/>
      <c r="M220" s="54"/>
      <c r="N220" s="42"/>
    </row>
    <row r="221" spans="1:14" ht="12.75" customHeight="1">
      <c r="A221" s="9" t="s">
        <v>369</v>
      </c>
      <c r="B221" s="12" t="s">
        <v>370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4"/>
      <c r="N221" s="42"/>
    </row>
    <row r="222" spans="1:14" ht="12.75" customHeight="1">
      <c r="A222" s="9" t="s">
        <v>371</v>
      </c>
      <c r="B222" s="12" t="s">
        <v>65</v>
      </c>
      <c r="C222" s="22"/>
      <c r="D222" s="25"/>
      <c r="E222" s="22"/>
      <c r="F222" s="25"/>
      <c r="G222" s="22"/>
      <c r="H222" s="25"/>
      <c r="I222" s="22"/>
      <c r="J222" s="25"/>
      <c r="K222" s="22"/>
      <c r="L222" s="25"/>
      <c r="M222" s="54"/>
      <c r="N222" s="42"/>
    </row>
    <row r="223" spans="1:14" ht="12.75" customHeight="1">
      <c r="A223" s="9" t="s">
        <v>372</v>
      </c>
      <c r="B223" s="12" t="s">
        <v>66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4"/>
      <c r="N223" s="42"/>
    </row>
    <row r="224" spans="1:14" ht="12.75" customHeight="1">
      <c r="A224" s="9" t="s">
        <v>373</v>
      </c>
      <c r="B224" s="12" t="s">
        <v>374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4"/>
      <c r="N224" s="42"/>
    </row>
    <row r="225" spans="1:14" ht="12.75" customHeight="1">
      <c r="A225" s="9" t="s">
        <v>375</v>
      </c>
      <c r="B225" s="12" t="s">
        <v>376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4"/>
      <c r="N225" s="42"/>
    </row>
    <row r="226" spans="1:14" ht="12.75" customHeight="1">
      <c r="A226" s="9" t="s">
        <v>377</v>
      </c>
      <c r="B226" s="12" t="s">
        <v>378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4"/>
      <c r="N226" s="42"/>
    </row>
    <row r="227" spans="1:14" ht="12.75" customHeight="1">
      <c r="A227" s="9" t="s">
        <v>379</v>
      </c>
      <c r="B227" s="12" t="s">
        <v>380</v>
      </c>
      <c r="C227" s="22"/>
      <c r="D227" s="25"/>
      <c r="E227" s="22"/>
      <c r="F227" s="25"/>
      <c r="G227" s="22"/>
      <c r="H227" s="25"/>
      <c r="I227" s="22"/>
      <c r="J227" s="25"/>
      <c r="K227" s="22"/>
      <c r="L227" s="25"/>
      <c r="M227" s="54"/>
      <c r="N227" s="42"/>
    </row>
    <row r="228" spans="1:14" ht="12.75" customHeight="1">
      <c r="A228" s="9" t="s">
        <v>381</v>
      </c>
      <c r="B228" s="12" t="s">
        <v>382</v>
      </c>
      <c r="C228" s="22"/>
      <c r="D228" s="25"/>
      <c r="E228" s="22"/>
      <c r="F228" s="25"/>
      <c r="G228" s="22"/>
      <c r="H228" s="25"/>
      <c r="I228" s="22"/>
      <c r="J228" s="25"/>
      <c r="K228" s="22"/>
      <c r="L228" s="25"/>
      <c r="M228" s="54"/>
      <c r="N228" s="42"/>
    </row>
    <row r="229" spans="1:14" ht="12.75" customHeight="1">
      <c r="A229" s="9" t="s">
        <v>383</v>
      </c>
      <c r="B229" s="12" t="s">
        <v>384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4"/>
      <c r="N229" s="42"/>
    </row>
    <row r="230" spans="1:14" ht="12.75" customHeight="1">
      <c r="A230" s="9" t="s">
        <v>385</v>
      </c>
      <c r="B230" s="12" t="s">
        <v>386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4"/>
      <c r="N230" s="42"/>
    </row>
    <row r="231" spans="1:14" ht="12.75" customHeight="1">
      <c r="A231" s="9" t="s">
        <v>387</v>
      </c>
      <c r="B231" s="12" t="s">
        <v>388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4"/>
      <c r="N231" s="42"/>
    </row>
    <row r="232" spans="1:14" ht="12.75" customHeight="1">
      <c r="A232" s="9" t="s">
        <v>389</v>
      </c>
      <c r="B232" s="12" t="s">
        <v>67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4"/>
      <c r="N232" s="42"/>
    </row>
    <row r="233" spans="1:14" ht="12.75" customHeight="1">
      <c r="A233" s="9" t="s">
        <v>390</v>
      </c>
      <c r="B233" s="12" t="s">
        <v>391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4"/>
      <c r="N233" s="42"/>
    </row>
    <row r="234" spans="1:14" ht="12.75" customHeight="1">
      <c r="A234" s="9" t="s">
        <v>392</v>
      </c>
      <c r="B234" s="12" t="s">
        <v>393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4"/>
      <c r="N234" s="42"/>
    </row>
    <row r="235" spans="1:14" ht="12.75" customHeight="1">
      <c r="A235" s="9" t="s">
        <v>394</v>
      </c>
      <c r="B235" s="12" t="s">
        <v>376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4"/>
      <c r="N235" s="42"/>
    </row>
    <row r="236" spans="1:14" ht="12.75" customHeight="1">
      <c r="A236" s="9" t="s">
        <v>395</v>
      </c>
      <c r="B236" s="12" t="s">
        <v>396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4"/>
      <c r="N236" s="42"/>
    </row>
    <row r="237" spans="1:14" ht="12.75" customHeight="1">
      <c r="A237" s="9" t="s">
        <v>397</v>
      </c>
      <c r="B237" s="12" t="s">
        <v>398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4"/>
      <c r="N237" s="42"/>
    </row>
    <row r="238" spans="1:14" ht="12.75" customHeight="1">
      <c r="A238" s="9" t="s">
        <v>399</v>
      </c>
      <c r="B238" s="12" t="s">
        <v>400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4"/>
      <c r="N238" s="42"/>
    </row>
    <row r="239" spans="1:14" ht="12.75" customHeight="1">
      <c r="A239" s="9" t="s">
        <v>401</v>
      </c>
      <c r="B239" s="12" t="s">
        <v>402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4"/>
      <c r="N239" s="42"/>
    </row>
    <row r="240" spans="1:14" ht="12.75" customHeight="1">
      <c r="A240" s="10" t="s">
        <v>403</v>
      </c>
      <c r="B240" s="13" t="s">
        <v>404</v>
      </c>
      <c r="C240" s="14">
        <f>SUM(C241:C244)</f>
        <v>0</v>
      </c>
      <c r="D240" s="14">
        <f aca="true" t="shared" si="18" ref="D240:N240">SUM(D241:D244)</f>
        <v>0</v>
      </c>
      <c r="E240" s="14">
        <f t="shared" si="18"/>
        <v>0</v>
      </c>
      <c r="F240" s="14">
        <f t="shared" si="18"/>
        <v>0</v>
      </c>
      <c r="G240" s="14">
        <f t="shared" si="18"/>
        <v>0</v>
      </c>
      <c r="H240" s="14">
        <f t="shared" si="18"/>
        <v>0</v>
      </c>
      <c r="I240" s="14">
        <f t="shared" si="18"/>
        <v>0</v>
      </c>
      <c r="J240" s="14">
        <f t="shared" si="18"/>
        <v>0</v>
      </c>
      <c r="K240" s="14">
        <f t="shared" si="18"/>
        <v>0</v>
      </c>
      <c r="L240" s="14">
        <f t="shared" si="18"/>
        <v>0</v>
      </c>
      <c r="M240" s="14">
        <f t="shared" si="18"/>
        <v>0</v>
      </c>
      <c r="N240" s="14">
        <f t="shared" si="18"/>
        <v>0</v>
      </c>
    </row>
    <row r="241" spans="1:14" ht="12.75" customHeight="1">
      <c r="A241" s="9" t="s">
        <v>405</v>
      </c>
      <c r="B241" s="12" t="s">
        <v>406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4"/>
      <c r="N241" s="42"/>
    </row>
    <row r="242" spans="1:14" ht="12.75" customHeight="1">
      <c r="A242" s="9" t="s">
        <v>407</v>
      </c>
      <c r="B242" s="12" t="s">
        <v>406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4"/>
      <c r="N242" s="42"/>
    </row>
    <row r="243" spans="1:14" ht="12.75" customHeight="1">
      <c r="A243" s="9" t="s">
        <v>408</v>
      </c>
      <c r="B243" s="12" t="s">
        <v>409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4"/>
      <c r="N243" s="42"/>
    </row>
    <row r="244" spans="1:14" ht="12.75" customHeight="1">
      <c r="A244" s="9" t="s">
        <v>410</v>
      </c>
      <c r="B244" s="12" t="s">
        <v>411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4"/>
      <c r="N244" s="42"/>
    </row>
    <row r="245" spans="1:14" ht="12.75" customHeight="1">
      <c r="A245" s="10" t="s">
        <v>412</v>
      </c>
      <c r="B245" s="13" t="s">
        <v>413</v>
      </c>
      <c r="C245" s="14">
        <f>SUM(C246:C260)</f>
        <v>0</v>
      </c>
      <c r="D245" s="14">
        <f aca="true" t="shared" si="19" ref="D245:N245">SUM(D246:D260)</f>
        <v>0</v>
      </c>
      <c r="E245" s="14">
        <f t="shared" si="19"/>
        <v>0</v>
      </c>
      <c r="F245" s="14">
        <f t="shared" si="19"/>
        <v>0</v>
      </c>
      <c r="G245" s="14">
        <f t="shared" si="19"/>
        <v>0</v>
      </c>
      <c r="H245" s="14">
        <f t="shared" si="19"/>
        <v>0</v>
      </c>
      <c r="I245" s="14">
        <f t="shared" si="19"/>
        <v>0</v>
      </c>
      <c r="J245" s="14">
        <f t="shared" si="19"/>
        <v>0</v>
      </c>
      <c r="K245" s="14">
        <f t="shared" si="19"/>
        <v>9215856</v>
      </c>
      <c r="L245" s="14">
        <f t="shared" si="19"/>
        <v>1049580</v>
      </c>
      <c r="M245" s="14">
        <f t="shared" si="19"/>
        <v>2497667</v>
      </c>
      <c r="N245" s="14">
        <f t="shared" si="19"/>
        <v>1376139</v>
      </c>
    </row>
    <row r="246" spans="1:14" ht="12.75" customHeight="1">
      <c r="A246" s="9" t="s">
        <v>414</v>
      </c>
      <c r="B246" s="12" t="s">
        <v>415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4"/>
      <c r="N246" s="42"/>
    </row>
    <row r="247" spans="1:14" ht="12.75" customHeight="1">
      <c r="A247" s="9" t="s">
        <v>416</v>
      </c>
      <c r="B247" s="12" t="s">
        <v>417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4"/>
      <c r="N247" s="42"/>
    </row>
    <row r="248" spans="1:14" ht="12.75" customHeight="1">
      <c r="A248" s="9" t="s">
        <v>418</v>
      </c>
      <c r="B248" s="12" t="s">
        <v>419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4"/>
      <c r="N248" s="42"/>
    </row>
    <row r="249" spans="1:14" ht="12.75" customHeight="1">
      <c r="A249" s="9" t="s">
        <v>420</v>
      </c>
      <c r="B249" s="12" t="s">
        <v>421</v>
      </c>
      <c r="C249" s="22"/>
      <c r="D249" s="25"/>
      <c r="E249" s="22"/>
      <c r="F249" s="25"/>
      <c r="G249" s="22"/>
      <c r="H249" s="25"/>
      <c r="I249" s="22"/>
      <c r="J249" s="25"/>
      <c r="K249" s="22">
        <v>9098551</v>
      </c>
      <c r="L249" s="25"/>
      <c r="M249" s="54">
        <v>901449</v>
      </c>
      <c r="N249" s="42">
        <v>1290000</v>
      </c>
    </row>
    <row r="250" spans="1:14" ht="12.75" customHeight="1">
      <c r="A250" s="9" t="s">
        <v>422</v>
      </c>
      <c r="B250" s="12" t="s">
        <v>423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4"/>
      <c r="N250" s="42"/>
    </row>
    <row r="251" spans="1:14" ht="12.75" customHeight="1">
      <c r="A251" s="9" t="s">
        <v>424</v>
      </c>
      <c r="B251" s="12" t="s">
        <v>425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4"/>
      <c r="N251" s="42"/>
    </row>
    <row r="252" spans="1:14" ht="12.75" customHeight="1">
      <c r="A252" s="9" t="s">
        <v>426</v>
      </c>
      <c r="B252" s="12" t="s">
        <v>427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4"/>
      <c r="N252" s="42"/>
    </row>
    <row r="253" spans="1:14" ht="12.75" customHeight="1">
      <c r="A253" s="9" t="s">
        <v>428</v>
      </c>
      <c r="B253" s="12" t="s">
        <v>2</v>
      </c>
      <c r="C253" s="22"/>
      <c r="D253" s="25"/>
      <c r="E253" s="22"/>
      <c r="F253" s="25"/>
      <c r="G253" s="22"/>
      <c r="H253" s="25"/>
      <c r="I253" s="22"/>
      <c r="J253" s="25"/>
      <c r="K253" s="22"/>
      <c r="L253" s="25"/>
      <c r="M253" s="54"/>
      <c r="N253" s="42"/>
    </row>
    <row r="254" spans="1:14" ht="12.75" customHeight="1">
      <c r="A254" s="9" t="s">
        <v>429</v>
      </c>
      <c r="B254" s="12" t="s">
        <v>430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4"/>
      <c r="N254" s="42"/>
    </row>
    <row r="255" spans="1:14" ht="12.75" customHeight="1">
      <c r="A255" s="9" t="s">
        <v>431</v>
      </c>
      <c r="B255" s="12" t="s">
        <v>432</v>
      </c>
      <c r="C255" s="22"/>
      <c r="D255" s="25"/>
      <c r="E255" s="22"/>
      <c r="F255" s="25"/>
      <c r="G255" s="22"/>
      <c r="H255" s="25"/>
      <c r="I255" s="22"/>
      <c r="J255" s="25"/>
      <c r="K255" s="22">
        <v>117305</v>
      </c>
      <c r="L255" s="25">
        <v>1049580</v>
      </c>
      <c r="M255" s="54">
        <v>1596218</v>
      </c>
      <c r="N255" s="42">
        <v>86139</v>
      </c>
    </row>
    <row r="256" spans="1:14" ht="12.75" customHeight="1">
      <c r="A256" s="9" t="s">
        <v>433</v>
      </c>
      <c r="B256" s="12" t="s">
        <v>434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4"/>
      <c r="N256" s="42"/>
    </row>
    <row r="257" spans="1:14" ht="12.75" customHeight="1">
      <c r="A257" s="9" t="s">
        <v>435</v>
      </c>
      <c r="B257" s="12" t="s">
        <v>436</v>
      </c>
      <c r="C257" s="22"/>
      <c r="D257" s="25"/>
      <c r="E257" s="22"/>
      <c r="F257" s="25"/>
      <c r="G257" s="22"/>
      <c r="H257" s="25"/>
      <c r="I257" s="22"/>
      <c r="J257" s="25"/>
      <c r="K257" s="22"/>
      <c r="L257" s="25"/>
      <c r="M257" s="54"/>
      <c r="N257" s="42"/>
    </row>
    <row r="258" spans="1:14" ht="12.75" customHeight="1">
      <c r="A258" s="9" t="s">
        <v>437</v>
      </c>
      <c r="B258" s="12" t="s">
        <v>438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4"/>
      <c r="N258" s="42"/>
    </row>
    <row r="259" spans="1:14" ht="12.75" customHeight="1">
      <c r="A259" s="9" t="s">
        <v>439</v>
      </c>
      <c r="B259" s="12" t="s">
        <v>440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4"/>
      <c r="N259" s="42"/>
    </row>
    <row r="260" spans="1:14" ht="12.75" customHeight="1">
      <c r="A260" s="9" t="s">
        <v>441</v>
      </c>
      <c r="B260" s="12" t="s">
        <v>442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4"/>
      <c r="N260" s="42"/>
    </row>
    <row r="261" spans="1:14" ht="12.75" customHeight="1">
      <c r="A261" s="10" t="s">
        <v>443</v>
      </c>
      <c r="B261" s="13" t="s">
        <v>444</v>
      </c>
      <c r="C261" s="14">
        <f>SUM(C262:C280)</f>
        <v>0</v>
      </c>
      <c r="D261" s="14">
        <f aca="true" t="shared" si="20" ref="D261:N261">SUM(D262:D280)</f>
        <v>0</v>
      </c>
      <c r="E261" s="14">
        <f t="shared" si="20"/>
        <v>0</v>
      </c>
      <c r="F261" s="14">
        <f t="shared" si="20"/>
        <v>0</v>
      </c>
      <c r="G261" s="14">
        <f t="shared" si="20"/>
        <v>0</v>
      </c>
      <c r="H261" s="14">
        <f t="shared" si="20"/>
        <v>0</v>
      </c>
      <c r="I261" s="14">
        <f t="shared" si="20"/>
        <v>0</v>
      </c>
      <c r="J261" s="14">
        <f t="shared" si="20"/>
        <v>0</v>
      </c>
      <c r="K261" s="14">
        <f t="shared" si="20"/>
        <v>0</v>
      </c>
      <c r="L261" s="14">
        <f t="shared" si="20"/>
        <v>0</v>
      </c>
      <c r="M261" s="14">
        <f t="shared" si="20"/>
        <v>0</v>
      </c>
      <c r="N261" s="14">
        <f t="shared" si="20"/>
        <v>0</v>
      </c>
    </row>
    <row r="262" spans="1:14" ht="12.75" customHeight="1">
      <c r="A262" s="9" t="s">
        <v>445</v>
      </c>
      <c r="B262" s="12" t="s">
        <v>446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4"/>
      <c r="N262" s="42"/>
    </row>
    <row r="263" spans="1:14" ht="12.75" customHeight="1">
      <c r="A263" s="9" t="s">
        <v>447</v>
      </c>
      <c r="B263" s="12" t="s">
        <v>448</v>
      </c>
      <c r="C263" s="22"/>
      <c r="D263" s="25"/>
      <c r="E263" s="22"/>
      <c r="F263" s="25"/>
      <c r="G263" s="22"/>
      <c r="H263" s="25"/>
      <c r="I263" s="22"/>
      <c r="J263" s="25"/>
      <c r="K263" s="22"/>
      <c r="L263" s="25"/>
      <c r="M263" s="54"/>
      <c r="N263" s="42"/>
    </row>
    <row r="264" spans="1:14" ht="12.75" customHeight="1">
      <c r="A264" s="9" t="s">
        <v>449</v>
      </c>
      <c r="B264" s="12" t="s">
        <v>450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4"/>
      <c r="N264" s="42"/>
    </row>
    <row r="265" spans="1:14" ht="12.75" customHeight="1">
      <c r="A265" s="9" t="s">
        <v>451</v>
      </c>
      <c r="B265" s="12" t="s">
        <v>452</v>
      </c>
      <c r="C265" s="22"/>
      <c r="D265" s="25"/>
      <c r="E265" s="22"/>
      <c r="F265" s="25"/>
      <c r="G265" s="22"/>
      <c r="H265" s="25"/>
      <c r="I265" s="22"/>
      <c r="J265" s="25"/>
      <c r="K265" s="22"/>
      <c r="L265" s="25"/>
      <c r="M265" s="54"/>
      <c r="N265" s="42"/>
    </row>
    <row r="266" spans="1:14" ht="12.75" customHeight="1">
      <c r="A266" s="9" t="s">
        <v>453</v>
      </c>
      <c r="B266" s="12" t="s">
        <v>454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4"/>
      <c r="N266" s="42"/>
    </row>
    <row r="267" spans="1:14" ht="12.75" customHeight="1">
      <c r="A267" s="9" t="s">
        <v>455</v>
      </c>
      <c r="B267" s="12" t="s">
        <v>456</v>
      </c>
      <c r="C267" s="22"/>
      <c r="D267" s="25"/>
      <c r="E267" s="22"/>
      <c r="F267" s="25"/>
      <c r="G267" s="22"/>
      <c r="H267" s="25"/>
      <c r="I267" s="22"/>
      <c r="J267" s="25"/>
      <c r="K267" s="22"/>
      <c r="L267" s="25"/>
      <c r="M267" s="54"/>
      <c r="N267" s="42"/>
    </row>
    <row r="268" spans="1:14" ht="12.75" customHeight="1">
      <c r="A268" s="9" t="s">
        <v>457</v>
      </c>
      <c r="B268" s="12" t="s">
        <v>448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4"/>
      <c r="N268" s="42"/>
    </row>
    <row r="269" spans="1:14" ht="12.75" customHeight="1">
      <c r="A269" s="9" t="s">
        <v>458</v>
      </c>
      <c r="B269" s="12" t="s">
        <v>450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4"/>
      <c r="N269" s="42"/>
    </row>
    <row r="270" spans="1:14" ht="12.75" customHeight="1">
      <c r="A270" s="9" t="s">
        <v>459</v>
      </c>
      <c r="B270" s="12" t="s">
        <v>415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4"/>
      <c r="N270" s="42"/>
    </row>
    <row r="271" spans="1:14" ht="12.75" customHeight="1">
      <c r="A271" s="9" t="s">
        <v>460</v>
      </c>
      <c r="B271" s="12" t="s">
        <v>68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4"/>
      <c r="N271" s="42"/>
    </row>
    <row r="272" spans="1:14" ht="12.75" customHeight="1">
      <c r="A272" s="9" t="s">
        <v>461</v>
      </c>
      <c r="B272" s="12" t="s">
        <v>462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4"/>
      <c r="N272" s="42"/>
    </row>
    <row r="273" spans="1:14" ht="12.75" customHeight="1">
      <c r="A273" s="9" t="s">
        <v>463</v>
      </c>
      <c r="B273" s="12" t="s">
        <v>464</v>
      </c>
      <c r="C273" s="22"/>
      <c r="D273" s="25"/>
      <c r="E273" s="22"/>
      <c r="F273" s="25"/>
      <c r="G273" s="22"/>
      <c r="H273" s="25"/>
      <c r="I273" s="22"/>
      <c r="J273" s="25"/>
      <c r="K273" s="22"/>
      <c r="L273" s="25"/>
      <c r="M273" s="54"/>
      <c r="N273" s="42"/>
    </row>
    <row r="274" spans="1:14" ht="12.75" customHeight="1">
      <c r="A274" s="9" t="s">
        <v>465</v>
      </c>
      <c r="B274" s="12" t="s">
        <v>419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4"/>
      <c r="N274" s="42"/>
    </row>
    <row r="275" spans="1:14" ht="12.75" customHeight="1">
      <c r="A275" s="9" t="s">
        <v>466</v>
      </c>
      <c r="B275" s="12" t="s">
        <v>467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4"/>
      <c r="N275" s="42"/>
    </row>
    <row r="276" spans="1:14" ht="12.75" customHeight="1">
      <c r="A276" s="9" t="s">
        <v>468</v>
      </c>
      <c r="B276" s="12" t="s">
        <v>469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4"/>
      <c r="N276" s="42"/>
    </row>
    <row r="277" spans="1:14" ht="12.75" customHeight="1">
      <c r="A277" s="9" t="s">
        <v>470</v>
      </c>
      <c r="B277" s="12" t="s">
        <v>471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4"/>
      <c r="N277" s="42"/>
    </row>
    <row r="278" spans="1:14" ht="12.75" customHeight="1">
      <c r="A278" s="9" t="s">
        <v>472</v>
      </c>
      <c r="B278" s="12" t="s">
        <v>448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4"/>
      <c r="N278" s="42"/>
    </row>
    <row r="279" spans="1:14" ht="12.75" customHeight="1">
      <c r="A279" s="9" t="s">
        <v>473</v>
      </c>
      <c r="B279" s="12" t="s">
        <v>450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4"/>
      <c r="N279" s="42"/>
    </row>
    <row r="280" spans="1:14" ht="12.75" customHeight="1">
      <c r="A280" s="9" t="s">
        <v>474</v>
      </c>
      <c r="B280" s="12" t="s">
        <v>475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4"/>
      <c r="N280" s="42"/>
    </row>
    <row r="281" spans="1:14" ht="12.75" customHeight="1">
      <c r="A281" s="10" t="s">
        <v>476</v>
      </c>
      <c r="B281" s="13" t="s">
        <v>477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3"/>
      <c r="N281" s="43"/>
    </row>
    <row r="282" spans="1:14" ht="12.75" customHeight="1">
      <c r="A282" s="10" t="s">
        <v>478</v>
      </c>
      <c r="B282" s="13" t="s">
        <v>479</v>
      </c>
      <c r="C282" s="14">
        <f>SUM(C283:C290)</f>
        <v>0</v>
      </c>
      <c r="D282" s="14">
        <f aca="true" t="shared" si="21" ref="D282:N282">SUM(D283:D290)</f>
        <v>0</v>
      </c>
      <c r="E282" s="14">
        <f t="shared" si="21"/>
        <v>0</v>
      </c>
      <c r="F282" s="14">
        <f t="shared" si="21"/>
        <v>0</v>
      </c>
      <c r="G282" s="14">
        <f t="shared" si="21"/>
        <v>0</v>
      </c>
      <c r="H282" s="14">
        <f t="shared" si="21"/>
        <v>0</v>
      </c>
      <c r="I282" s="14">
        <f t="shared" si="21"/>
        <v>0</v>
      </c>
      <c r="J282" s="14">
        <f t="shared" si="21"/>
        <v>0</v>
      </c>
      <c r="K282" s="14">
        <f t="shared" si="21"/>
        <v>0</v>
      </c>
      <c r="L282" s="14">
        <f t="shared" si="21"/>
        <v>0</v>
      </c>
      <c r="M282" s="14">
        <f t="shared" si="21"/>
        <v>0</v>
      </c>
      <c r="N282" s="14">
        <f t="shared" si="21"/>
        <v>0</v>
      </c>
    </row>
    <row r="283" spans="1:14" ht="12.75" customHeight="1">
      <c r="A283" s="9" t="s">
        <v>480</v>
      </c>
      <c r="B283" s="12" t="s">
        <v>362</v>
      </c>
      <c r="C283" s="22"/>
      <c r="D283" s="25"/>
      <c r="E283" s="22"/>
      <c r="F283" s="25"/>
      <c r="G283" s="22"/>
      <c r="H283" s="25"/>
      <c r="I283" s="22"/>
      <c r="J283" s="25"/>
      <c r="K283" s="22"/>
      <c r="L283" s="25"/>
      <c r="M283" s="54"/>
      <c r="N283" s="42"/>
    </row>
    <row r="284" spans="1:14" ht="12.75" customHeight="1">
      <c r="A284" s="9" t="s">
        <v>481</v>
      </c>
      <c r="B284" s="12" t="s">
        <v>376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4"/>
      <c r="N284" s="42"/>
    </row>
    <row r="285" spans="1:14" ht="12.75" customHeight="1">
      <c r="A285" s="9" t="s">
        <v>482</v>
      </c>
      <c r="B285" s="12" t="s">
        <v>483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4"/>
      <c r="N285" s="42"/>
    </row>
    <row r="286" spans="1:14" ht="12.75" customHeight="1">
      <c r="A286" s="9" t="s">
        <v>484</v>
      </c>
      <c r="B286" s="12" t="s">
        <v>485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4"/>
      <c r="N286" s="42"/>
    </row>
    <row r="287" spans="1:14" ht="12.75" customHeight="1">
      <c r="A287" s="9" t="s">
        <v>486</v>
      </c>
      <c r="B287" s="12" t="s">
        <v>487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4"/>
      <c r="N287" s="42"/>
    </row>
    <row r="288" spans="1:14" ht="12.75" customHeight="1">
      <c r="A288" s="9" t="s">
        <v>488</v>
      </c>
      <c r="B288" s="12" t="s">
        <v>489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4"/>
      <c r="N288" s="42"/>
    </row>
    <row r="289" spans="1:14" ht="12.75" customHeight="1">
      <c r="A289" s="9" t="s">
        <v>490</v>
      </c>
      <c r="B289" s="12" t="s">
        <v>491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4"/>
      <c r="N289" s="42"/>
    </row>
    <row r="290" spans="1:14" ht="12.75" customHeight="1">
      <c r="A290" s="9" t="s">
        <v>492</v>
      </c>
      <c r="B290" s="12" t="s">
        <v>376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4"/>
      <c r="N290" s="42"/>
    </row>
    <row r="291" spans="1:14" ht="12.75" customHeight="1">
      <c r="A291" s="10" t="s">
        <v>493</v>
      </c>
      <c r="B291" s="13" t="s">
        <v>494</v>
      </c>
      <c r="C291" s="14">
        <f>SUM(C292:C295)</f>
        <v>0</v>
      </c>
      <c r="D291" s="14">
        <f aca="true" t="shared" si="22" ref="D291:N291">SUM(D292:D295)</f>
        <v>0</v>
      </c>
      <c r="E291" s="14">
        <f t="shared" si="22"/>
        <v>0</v>
      </c>
      <c r="F291" s="14">
        <f t="shared" si="22"/>
        <v>0</v>
      </c>
      <c r="G291" s="14">
        <f t="shared" si="22"/>
        <v>0</v>
      </c>
      <c r="H291" s="14">
        <f t="shared" si="22"/>
        <v>0</v>
      </c>
      <c r="I291" s="14">
        <f t="shared" si="22"/>
        <v>0</v>
      </c>
      <c r="J291" s="14">
        <f t="shared" si="22"/>
        <v>0</v>
      </c>
      <c r="K291" s="14">
        <f t="shared" si="22"/>
        <v>0</v>
      </c>
      <c r="L291" s="14">
        <f t="shared" si="22"/>
        <v>0</v>
      </c>
      <c r="M291" s="14">
        <f t="shared" si="22"/>
        <v>0</v>
      </c>
      <c r="N291" s="14">
        <f t="shared" si="22"/>
        <v>0</v>
      </c>
    </row>
    <row r="292" spans="1:14" ht="12.75" customHeight="1">
      <c r="A292" s="9" t="s">
        <v>495</v>
      </c>
      <c r="B292" s="12" t="s">
        <v>496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4"/>
      <c r="N292" s="42"/>
    </row>
    <row r="293" spans="1:14" ht="12.75" customHeight="1">
      <c r="A293" s="9" t="s">
        <v>497</v>
      </c>
      <c r="B293" s="12" t="s">
        <v>498</v>
      </c>
      <c r="C293" s="22"/>
      <c r="D293" s="25"/>
      <c r="E293" s="22"/>
      <c r="F293" s="25"/>
      <c r="G293" s="22"/>
      <c r="H293" s="25"/>
      <c r="I293" s="22"/>
      <c r="J293" s="25"/>
      <c r="K293" s="22"/>
      <c r="L293" s="25"/>
      <c r="M293" s="54"/>
      <c r="N293" s="42"/>
    </row>
    <row r="294" spans="1:14" ht="12.75" customHeight="1">
      <c r="A294" s="9" t="s">
        <v>499</v>
      </c>
      <c r="B294" s="12" t="s">
        <v>500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4"/>
      <c r="N294" s="42"/>
    </row>
    <row r="295" spans="1:14" ht="12.75" customHeight="1">
      <c r="A295" s="9" t="s">
        <v>501</v>
      </c>
      <c r="B295" s="12" t="s">
        <v>502</v>
      </c>
      <c r="C295" s="22"/>
      <c r="D295" s="25"/>
      <c r="E295" s="22"/>
      <c r="F295" s="25"/>
      <c r="G295" s="22"/>
      <c r="H295" s="25"/>
      <c r="I295" s="22"/>
      <c r="J295" s="25"/>
      <c r="K295" s="22"/>
      <c r="L295" s="25"/>
      <c r="M295" s="54"/>
      <c r="N295" s="42"/>
    </row>
    <row r="296" spans="1:14" ht="12.75" customHeight="1">
      <c r="A296" s="60"/>
      <c r="B296" s="28" t="s">
        <v>503</v>
      </c>
      <c r="C296" s="55">
        <f aca="true" t="shared" si="23" ref="C296:N296">SUM(C3+C64+C114+C116+C117+C118+C121+C125+C129+C138+C155+C165+C174+C178+C190+C198+C200+C207+C213+C216+C240+C245+C261+C281+C282+C291)</f>
        <v>90559701</v>
      </c>
      <c r="D296" s="55">
        <f t="shared" si="23"/>
        <v>89446273</v>
      </c>
      <c r="E296" s="55">
        <f t="shared" si="23"/>
        <v>108162143</v>
      </c>
      <c r="F296" s="55">
        <f t="shared" si="23"/>
        <v>86805555</v>
      </c>
      <c r="G296" s="55">
        <f t="shared" si="23"/>
        <v>100196267</v>
      </c>
      <c r="H296" s="55">
        <f t="shared" si="23"/>
        <v>101012840</v>
      </c>
      <c r="I296" s="55">
        <f t="shared" si="23"/>
        <v>95056736</v>
      </c>
      <c r="J296" s="55">
        <f t="shared" si="23"/>
        <v>98956198</v>
      </c>
      <c r="K296" s="55">
        <f t="shared" si="23"/>
        <v>104583188</v>
      </c>
      <c r="L296" s="55">
        <f t="shared" si="23"/>
        <v>111390306</v>
      </c>
      <c r="M296" s="55">
        <f t="shared" si="23"/>
        <v>97294509</v>
      </c>
      <c r="N296" s="55">
        <f t="shared" si="23"/>
        <v>156249225</v>
      </c>
    </row>
  </sheetData>
  <sheetProtection/>
  <printOptions/>
  <pageMargins left="0.75" right="0.75" top="1" bottom="1" header="0" footer="0"/>
  <pageSetup horizontalDpi="600" verticalDpi="600" orientation="portrait" paperSiz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00"/>
  <sheetViews>
    <sheetView zoomScalePageLayoutView="0" workbookViewId="0" topLeftCell="A1">
      <pane xSplit="2" ySplit="6" topLeftCell="L2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3" sqref="N23"/>
    </sheetView>
  </sheetViews>
  <sheetFormatPr defaultColWidth="11.421875" defaultRowHeight="12.75"/>
  <cols>
    <col min="1" max="1" width="19.421875" style="0" customWidth="1"/>
    <col min="2" max="2" width="65.140625" style="0" bestFit="1" customWidth="1"/>
    <col min="9" max="10" width="11.421875" style="38" customWidth="1"/>
    <col min="11" max="11" width="12.57421875" style="38" customWidth="1"/>
    <col min="12" max="12" width="11.421875" style="38" customWidth="1"/>
    <col min="13" max="13" width="12.7109375" style="45" customWidth="1"/>
    <col min="14" max="14" width="13.421875" style="45" customWidth="1"/>
  </cols>
  <sheetData>
    <row r="4" spans="1:14" s="36" customFormat="1" ht="12.75">
      <c r="A4" s="57" t="s">
        <v>0</v>
      </c>
      <c r="B4" s="57" t="s">
        <v>69</v>
      </c>
      <c r="C4" s="58" t="s">
        <v>70</v>
      </c>
      <c r="D4" s="58" t="s">
        <v>71</v>
      </c>
      <c r="E4" s="56" t="s">
        <v>72</v>
      </c>
      <c r="F4" s="56" t="s">
        <v>73</v>
      </c>
      <c r="G4" s="56" t="s">
        <v>74</v>
      </c>
      <c r="H4" s="56" t="s">
        <v>75</v>
      </c>
      <c r="I4" s="59" t="s">
        <v>76</v>
      </c>
      <c r="J4" s="59" t="s">
        <v>77</v>
      </c>
      <c r="K4" s="59" t="s">
        <v>78</v>
      </c>
      <c r="L4" s="59" t="s">
        <v>79</v>
      </c>
      <c r="M4" s="56" t="s">
        <v>80</v>
      </c>
      <c r="N4" s="56" t="s">
        <v>81</v>
      </c>
    </row>
    <row r="5" spans="1:14" ht="12.75" customHeight="1">
      <c r="A5" s="9" t="s">
        <v>82</v>
      </c>
      <c r="B5" s="12" t="s">
        <v>83</v>
      </c>
      <c r="C5" s="21"/>
      <c r="D5" s="24"/>
      <c r="E5" s="31"/>
      <c r="F5" s="34"/>
      <c r="G5" s="31"/>
      <c r="H5" s="26"/>
      <c r="I5" s="32"/>
      <c r="J5" s="37"/>
      <c r="K5" s="33"/>
      <c r="L5" s="35"/>
      <c r="M5" s="53"/>
      <c r="N5" s="40"/>
    </row>
    <row r="6" spans="1:14" ht="12.75" customHeight="1">
      <c r="A6" s="10" t="s">
        <v>84</v>
      </c>
      <c r="B6" s="13" t="s">
        <v>85</v>
      </c>
      <c r="C6" s="14">
        <f>SUM(C7:C63)</f>
        <v>21812348</v>
      </c>
      <c r="D6" s="14">
        <f aca="true" t="shared" si="0" ref="D6:N6">SUM(D7:D63)</f>
        <v>23663568</v>
      </c>
      <c r="E6" s="14">
        <f t="shared" si="0"/>
        <v>31226625</v>
      </c>
      <c r="F6" s="14">
        <f t="shared" si="0"/>
        <v>22023824</v>
      </c>
      <c r="G6" s="14">
        <f t="shared" si="0"/>
        <v>21853219</v>
      </c>
      <c r="H6" s="14">
        <f t="shared" si="0"/>
        <v>30210647</v>
      </c>
      <c r="I6" s="14">
        <f t="shared" si="0"/>
        <v>23111492</v>
      </c>
      <c r="J6" s="14">
        <f>SUM(J7:J63)</f>
        <v>23575792</v>
      </c>
      <c r="K6" s="14">
        <f t="shared" si="0"/>
        <v>33363642</v>
      </c>
      <c r="L6" s="14">
        <f t="shared" si="0"/>
        <v>24390966</v>
      </c>
      <c r="M6" s="14">
        <f t="shared" si="0"/>
        <v>25722775</v>
      </c>
      <c r="N6" s="14">
        <f t="shared" si="0"/>
        <v>36643817</v>
      </c>
    </row>
    <row r="7" spans="1:14" ht="12.75" customHeight="1">
      <c r="A7" s="9" t="s">
        <v>86</v>
      </c>
      <c r="B7" s="12" t="s">
        <v>87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4"/>
      <c r="N7" s="42"/>
    </row>
    <row r="8" spans="1:14" ht="12.75" customHeight="1">
      <c r="A8" s="9" t="s">
        <v>88</v>
      </c>
      <c r="B8" s="12" t="s">
        <v>89</v>
      </c>
      <c r="C8" s="22"/>
      <c r="D8" s="25"/>
      <c r="E8" s="22"/>
      <c r="F8" s="25"/>
      <c r="G8" s="22"/>
      <c r="H8" s="25"/>
      <c r="I8" s="22"/>
      <c r="J8" s="25"/>
      <c r="K8" s="22"/>
      <c r="L8" s="25"/>
      <c r="M8" s="54"/>
      <c r="N8" s="42"/>
    </row>
    <row r="9" spans="1:14" ht="12.75" customHeight="1">
      <c r="A9" s="9" t="s">
        <v>90</v>
      </c>
      <c r="B9" s="12" t="s">
        <v>3</v>
      </c>
      <c r="C9" s="22">
        <v>4747344</v>
      </c>
      <c r="D9" s="25">
        <v>4747344</v>
      </c>
      <c r="E9" s="22">
        <v>4793712</v>
      </c>
      <c r="F9" s="25">
        <v>4566752</v>
      </c>
      <c r="G9" s="22">
        <v>4436053</v>
      </c>
      <c r="H9" s="25">
        <v>4436053</v>
      </c>
      <c r="I9" s="22">
        <v>4436053</v>
      </c>
      <c r="J9" s="25">
        <v>4510527</v>
      </c>
      <c r="K9" s="22">
        <v>4436053</v>
      </c>
      <c r="L9" s="25">
        <v>4436053</v>
      </c>
      <c r="M9" s="54">
        <v>4436053</v>
      </c>
      <c r="N9" s="42">
        <v>4635679</v>
      </c>
    </row>
    <row r="10" spans="1:14" ht="12.75" customHeight="1">
      <c r="A10" s="9" t="s">
        <v>91</v>
      </c>
      <c r="B10" s="12" t="s">
        <v>92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4"/>
      <c r="N10" s="42"/>
    </row>
    <row r="11" spans="1:14" ht="12.75" customHeight="1">
      <c r="A11" s="9" t="s">
        <v>504</v>
      </c>
      <c r="B11" s="12" t="s">
        <v>541</v>
      </c>
      <c r="C11" s="22">
        <v>1485131</v>
      </c>
      <c r="D11" s="25">
        <v>1485131</v>
      </c>
      <c r="E11" s="22">
        <v>1503287</v>
      </c>
      <c r="F11" s="25">
        <v>1491183</v>
      </c>
      <c r="G11" s="22">
        <v>1491183</v>
      </c>
      <c r="H11" s="25">
        <v>1491183</v>
      </c>
      <c r="I11" s="22">
        <v>1491183</v>
      </c>
      <c r="J11" s="25">
        <v>1519015</v>
      </c>
      <c r="K11" s="22">
        <v>1602505</v>
      </c>
      <c r="L11" s="25">
        <v>1781013</v>
      </c>
      <c r="M11" s="54">
        <v>1604501</v>
      </c>
      <c r="N11" s="42">
        <v>1676704</v>
      </c>
    </row>
    <row r="12" spans="1:14" ht="12.75" customHeight="1">
      <c r="A12" s="9" t="s">
        <v>4</v>
      </c>
      <c r="B12" s="12" t="s">
        <v>5</v>
      </c>
      <c r="C12" s="22">
        <v>705326</v>
      </c>
      <c r="D12" s="25">
        <v>705326</v>
      </c>
      <c r="E12" s="22">
        <v>713258</v>
      </c>
      <c r="F12" s="25">
        <v>707970</v>
      </c>
      <c r="G12" s="22">
        <v>707970</v>
      </c>
      <c r="H12" s="25">
        <v>707970</v>
      </c>
      <c r="I12" s="22">
        <v>707970</v>
      </c>
      <c r="J12" s="25">
        <v>724426</v>
      </c>
      <c r="K12" s="22">
        <v>764442</v>
      </c>
      <c r="L12" s="25">
        <v>864919</v>
      </c>
      <c r="M12" s="54">
        <v>764444</v>
      </c>
      <c r="N12" s="42">
        <v>798841</v>
      </c>
    </row>
    <row r="13" spans="1:14" ht="12.75" customHeight="1">
      <c r="A13" s="9" t="s">
        <v>93</v>
      </c>
      <c r="B13" s="12" t="s">
        <v>94</v>
      </c>
      <c r="C13" s="22"/>
      <c r="D13" s="25"/>
      <c r="E13" s="22"/>
      <c r="F13" s="25"/>
      <c r="G13" s="22"/>
      <c r="H13" s="25"/>
      <c r="I13" s="22"/>
      <c r="J13" s="25"/>
      <c r="K13" s="22"/>
      <c r="L13" s="25"/>
      <c r="M13" s="54"/>
      <c r="N13" s="42"/>
    </row>
    <row r="14" spans="1:14" ht="12.75" customHeight="1">
      <c r="A14" s="9" t="s">
        <v>6</v>
      </c>
      <c r="B14" s="12" t="s">
        <v>7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4"/>
      <c r="N14" s="42"/>
    </row>
    <row r="15" spans="1:14" ht="12.75" customHeight="1">
      <c r="A15" s="9" t="s">
        <v>542</v>
      </c>
      <c r="B15" s="12" t="s">
        <v>543</v>
      </c>
      <c r="C15" s="22">
        <v>1417215</v>
      </c>
      <c r="D15" s="25">
        <v>1456939</v>
      </c>
      <c r="E15" s="22">
        <v>1472155</v>
      </c>
      <c r="F15" s="25">
        <v>1420841</v>
      </c>
      <c r="G15" s="22">
        <v>1393394</v>
      </c>
      <c r="H15" s="25">
        <v>1393394</v>
      </c>
      <c r="I15" s="22">
        <v>1393394</v>
      </c>
      <c r="J15" s="25">
        <v>1418336</v>
      </c>
      <c r="K15" s="22">
        <v>1428694</v>
      </c>
      <c r="L15" s="25">
        <v>1487219</v>
      </c>
      <c r="M15" s="54">
        <v>1429049</v>
      </c>
      <c r="N15" s="42">
        <v>1493360</v>
      </c>
    </row>
    <row r="16" spans="1:14" ht="12.75" customHeight="1">
      <c r="A16" s="9" t="s">
        <v>95</v>
      </c>
      <c r="B16" s="12" t="s">
        <v>96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4"/>
      <c r="N16" s="42"/>
    </row>
    <row r="17" spans="1:14" ht="12.75" customHeight="1">
      <c r="A17" s="9" t="s">
        <v>97</v>
      </c>
      <c r="B17" s="12" t="s">
        <v>98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4"/>
      <c r="N17" s="42"/>
    </row>
    <row r="18" spans="1:14" ht="12.75" customHeight="1">
      <c r="A18" s="9" t="s">
        <v>8</v>
      </c>
      <c r="B18" s="12" t="s">
        <v>9</v>
      </c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54"/>
      <c r="N18" s="42"/>
    </row>
    <row r="19" spans="1:14" ht="12.75" customHeight="1">
      <c r="A19" s="9" t="s">
        <v>99</v>
      </c>
      <c r="B19" s="12" t="s">
        <v>100</v>
      </c>
      <c r="C19" s="22"/>
      <c r="D19" s="25"/>
      <c r="E19" s="22"/>
      <c r="F19" s="25"/>
      <c r="G19" s="22"/>
      <c r="H19" s="25"/>
      <c r="I19" s="22"/>
      <c r="J19" s="25"/>
      <c r="K19" s="22"/>
      <c r="L19" s="25"/>
      <c r="M19" s="54"/>
      <c r="N19" s="42"/>
    </row>
    <row r="20" spans="1:14" ht="12.75" customHeight="1">
      <c r="A20" s="9" t="s">
        <v>101</v>
      </c>
      <c r="B20" s="12" t="s">
        <v>102</v>
      </c>
      <c r="C20" s="22"/>
      <c r="D20" s="25"/>
      <c r="E20" s="22"/>
      <c r="F20" s="25"/>
      <c r="G20" s="22"/>
      <c r="H20" s="25"/>
      <c r="I20" s="22"/>
      <c r="J20" s="25"/>
      <c r="K20" s="22"/>
      <c r="L20" s="25"/>
      <c r="M20" s="54"/>
      <c r="N20" s="42"/>
    </row>
    <row r="21" spans="1:14" ht="12.75" customHeight="1">
      <c r="A21" s="9" t="s">
        <v>10</v>
      </c>
      <c r="B21" s="12" t="s">
        <v>11</v>
      </c>
      <c r="C21" s="22"/>
      <c r="D21" s="25"/>
      <c r="E21" s="22"/>
      <c r="F21" s="25"/>
      <c r="G21" s="22"/>
      <c r="H21" s="25"/>
      <c r="I21" s="22"/>
      <c r="J21" s="25"/>
      <c r="K21" s="22"/>
      <c r="L21" s="25"/>
      <c r="M21" s="54"/>
      <c r="N21" s="42"/>
    </row>
    <row r="22" spans="1:14" ht="12.75" customHeight="1">
      <c r="A22" s="9" t="s">
        <v>544</v>
      </c>
      <c r="B22" s="12" t="s">
        <v>545</v>
      </c>
      <c r="C22" s="22"/>
      <c r="D22" s="25">
        <v>1828230</v>
      </c>
      <c r="E22" s="22">
        <v>914115</v>
      </c>
      <c r="F22" s="25">
        <v>744702</v>
      </c>
      <c r="G22" s="22">
        <v>631760</v>
      </c>
      <c r="H22" s="25">
        <v>631760</v>
      </c>
      <c r="I22" s="22">
        <v>631760</v>
      </c>
      <c r="J22" s="25">
        <v>631760</v>
      </c>
      <c r="K22" s="22">
        <v>1666760</v>
      </c>
      <c r="L22" s="25">
        <v>1081760</v>
      </c>
      <c r="M22" s="54">
        <v>1349960</v>
      </c>
      <c r="N22" s="42">
        <v>1148810</v>
      </c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4"/>
      <c r="N23" s="42"/>
    </row>
    <row r="24" spans="1:14" ht="12.75" customHeight="1">
      <c r="A24" s="9" t="s">
        <v>12</v>
      </c>
      <c r="B24" s="12" t="s">
        <v>13</v>
      </c>
      <c r="C24" s="22">
        <v>8698</v>
      </c>
      <c r="D24" s="25">
        <v>7017</v>
      </c>
      <c r="E24" s="22">
        <v>8611</v>
      </c>
      <c r="F24" s="25">
        <v>8951</v>
      </c>
      <c r="G24" s="22">
        <v>9381</v>
      </c>
      <c r="H24" s="25">
        <v>8642</v>
      </c>
      <c r="I24" s="22">
        <v>9568</v>
      </c>
      <c r="J24" s="25">
        <v>8773</v>
      </c>
      <c r="K24" s="22">
        <v>8745</v>
      </c>
      <c r="L24" s="25">
        <v>9090</v>
      </c>
      <c r="M24" s="54">
        <v>8292</v>
      </c>
      <c r="N24" s="42">
        <v>9249</v>
      </c>
    </row>
    <row r="25" spans="1:14" ht="12.75" customHeight="1">
      <c r="A25" s="9" t="s">
        <v>546</v>
      </c>
      <c r="B25" s="12" t="s">
        <v>559</v>
      </c>
      <c r="C25" s="22">
        <v>357851</v>
      </c>
      <c r="D25" s="25">
        <v>357851</v>
      </c>
      <c r="E25" s="22">
        <v>357851</v>
      </c>
      <c r="F25" s="25">
        <v>350383</v>
      </c>
      <c r="G25" s="22">
        <v>345404</v>
      </c>
      <c r="H25" s="25">
        <v>345404</v>
      </c>
      <c r="I25" s="22">
        <v>345404</v>
      </c>
      <c r="J25" s="25">
        <v>345404</v>
      </c>
      <c r="K25" s="22">
        <v>345404</v>
      </c>
      <c r="L25" s="25">
        <v>345404</v>
      </c>
      <c r="M25" s="54">
        <v>345404</v>
      </c>
      <c r="N25" s="42">
        <v>360944</v>
      </c>
    </row>
    <row r="26" spans="1:14" ht="12.75" customHeight="1">
      <c r="A26" s="9" t="s">
        <v>105</v>
      </c>
      <c r="B26" s="12" t="s">
        <v>106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4"/>
      <c r="N26" s="42"/>
    </row>
    <row r="27" spans="1:14" ht="12.75" customHeight="1">
      <c r="A27" s="9" t="s">
        <v>14</v>
      </c>
      <c r="B27" s="12" t="s">
        <v>15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4"/>
      <c r="N27" s="42"/>
    </row>
    <row r="28" spans="1:14" ht="12.75" customHeight="1">
      <c r="A28" s="9" t="s">
        <v>16</v>
      </c>
      <c r="B28" s="12" t="s">
        <v>17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4"/>
      <c r="N28" s="42"/>
    </row>
    <row r="29" spans="1:14" ht="12.75" customHeight="1">
      <c r="A29" s="9" t="s">
        <v>18</v>
      </c>
      <c r="B29" s="12" t="s">
        <v>19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4"/>
      <c r="N29" s="42"/>
    </row>
    <row r="30" spans="1:14" ht="12.75" customHeight="1">
      <c r="A30" s="9" t="s">
        <v>107</v>
      </c>
      <c r="B30" s="12" t="s">
        <v>108</v>
      </c>
      <c r="C30" s="22"/>
      <c r="D30" s="25"/>
      <c r="E30" s="22"/>
      <c r="F30" s="25"/>
      <c r="G30" s="22"/>
      <c r="H30" s="25"/>
      <c r="I30" s="22"/>
      <c r="J30" s="25"/>
      <c r="K30" s="22"/>
      <c r="L30" s="25"/>
      <c r="M30" s="54"/>
      <c r="N30" s="42"/>
    </row>
    <row r="31" spans="1:14" ht="12.75" customHeight="1">
      <c r="A31" s="9" t="s">
        <v>109</v>
      </c>
      <c r="B31" s="12" t="s">
        <v>110</v>
      </c>
      <c r="C31" s="22"/>
      <c r="D31" s="25"/>
      <c r="E31" s="22"/>
      <c r="F31" s="25"/>
      <c r="G31" s="22"/>
      <c r="H31" s="25"/>
      <c r="I31" s="22"/>
      <c r="J31" s="25"/>
      <c r="K31" s="22"/>
      <c r="L31" s="25"/>
      <c r="M31" s="54"/>
      <c r="N31" s="42"/>
    </row>
    <row r="32" spans="1:14" ht="12.75" customHeight="1">
      <c r="A32" s="9" t="s">
        <v>20</v>
      </c>
      <c r="B32" s="12" t="s">
        <v>21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4"/>
      <c r="N32" s="42"/>
    </row>
    <row r="33" spans="1:14" ht="12.75" customHeight="1">
      <c r="A33" s="9" t="s">
        <v>520</v>
      </c>
      <c r="B33" s="12" t="s">
        <v>547</v>
      </c>
      <c r="C33" s="22">
        <v>183731</v>
      </c>
      <c r="D33" s="25">
        <v>183731</v>
      </c>
      <c r="E33" s="22">
        <v>183731</v>
      </c>
      <c r="F33" s="25">
        <v>183731</v>
      </c>
      <c r="G33" s="22">
        <v>183731</v>
      </c>
      <c r="H33" s="25">
        <v>147035</v>
      </c>
      <c r="I33" s="22">
        <v>226492</v>
      </c>
      <c r="J33" s="25">
        <v>332220</v>
      </c>
      <c r="K33" s="22">
        <v>275365</v>
      </c>
      <c r="L33" s="25">
        <v>288976</v>
      </c>
      <c r="M33" s="54">
        <v>275426</v>
      </c>
      <c r="N33" s="42">
        <v>287820</v>
      </c>
    </row>
    <row r="34" spans="1:14" ht="12.75" customHeight="1">
      <c r="A34" s="9" t="s">
        <v>548</v>
      </c>
      <c r="B34" s="12" t="s">
        <v>549</v>
      </c>
      <c r="C34" s="22">
        <v>1387558</v>
      </c>
      <c r="D34" s="25">
        <v>1387558</v>
      </c>
      <c r="E34" s="22">
        <v>1402050</v>
      </c>
      <c r="F34" s="25">
        <v>1353180</v>
      </c>
      <c r="G34" s="22">
        <v>1327040</v>
      </c>
      <c r="H34" s="25">
        <v>1327040</v>
      </c>
      <c r="I34" s="22">
        <v>1327040</v>
      </c>
      <c r="J34" s="25">
        <v>1264737</v>
      </c>
      <c r="K34" s="22">
        <v>1294402</v>
      </c>
      <c r="L34" s="25">
        <v>1350200</v>
      </c>
      <c r="M34" s="54">
        <v>1294788</v>
      </c>
      <c r="N34" s="42">
        <v>1353051</v>
      </c>
    </row>
    <row r="35" spans="1:14" ht="12.75" customHeight="1">
      <c r="A35" s="9" t="s">
        <v>550</v>
      </c>
      <c r="B35" s="12" t="s">
        <v>551</v>
      </c>
      <c r="C35" s="22">
        <v>6937801</v>
      </c>
      <c r="D35" s="25">
        <v>6937801</v>
      </c>
      <c r="E35" s="22">
        <v>7010257</v>
      </c>
      <c r="F35" s="25">
        <v>6765905</v>
      </c>
      <c r="G35" s="22">
        <v>6635206</v>
      </c>
      <c r="H35" s="25">
        <v>6635206</v>
      </c>
      <c r="I35" s="22">
        <v>6635206</v>
      </c>
      <c r="J35" s="25">
        <v>6753968</v>
      </c>
      <c r="K35" s="22">
        <v>6803000</v>
      </c>
      <c r="L35" s="25">
        <v>7081985</v>
      </c>
      <c r="M35" s="54">
        <v>6804998</v>
      </c>
      <c r="N35" s="42">
        <v>7111224</v>
      </c>
    </row>
    <row r="36" spans="1:14" ht="12.75" customHeight="1">
      <c r="A36" s="9" t="s">
        <v>111</v>
      </c>
      <c r="B36" s="12" t="s">
        <v>22</v>
      </c>
      <c r="C36" s="22"/>
      <c r="D36" s="25"/>
      <c r="E36" s="22"/>
      <c r="F36" s="25"/>
      <c r="G36" s="22"/>
      <c r="H36" s="25"/>
      <c r="I36" s="22"/>
      <c r="J36" s="25"/>
      <c r="K36" s="22"/>
      <c r="L36" s="25"/>
      <c r="M36" s="54"/>
      <c r="N36" s="42"/>
    </row>
    <row r="37" spans="1:14" ht="12.75" customHeight="1">
      <c r="A37" s="9" t="s">
        <v>528</v>
      </c>
      <c r="B37" s="12" t="s">
        <v>552</v>
      </c>
      <c r="C37" s="22">
        <v>229485</v>
      </c>
      <c r="D37" s="25">
        <v>229485</v>
      </c>
      <c r="E37" s="22">
        <v>229485</v>
      </c>
      <c r="F37" s="25">
        <v>229485</v>
      </c>
      <c r="G37" s="22">
        <v>229485</v>
      </c>
      <c r="H37" s="25">
        <v>229485</v>
      </c>
      <c r="I37" s="22">
        <v>229485</v>
      </c>
      <c r="J37" s="25">
        <v>229429</v>
      </c>
      <c r="K37" s="22">
        <v>234817</v>
      </c>
      <c r="L37" s="25">
        <v>234817</v>
      </c>
      <c r="M37" s="54">
        <v>234886</v>
      </c>
      <c r="N37" s="42">
        <v>245456</v>
      </c>
    </row>
    <row r="38" spans="1:14" ht="12.75" customHeight="1">
      <c r="A38" s="9" t="s">
        <v>112</v>
      </c>
      <c r="B38" s="12" t="s">
        <v>113</v>
      </c>
      <c r="C38" s="22"/>
      <c r="D38" s="25"/>
      <c r="E38" s="22"/>
      <c r="F38" s="25"/>
      <c r="G38" s="22"/>
      <c r="H38" s="25"/>
      <c r="I38" s="22"/>
      <c r="J38" s="25"/>
      <c r="K38" s="22"/>
      <c r="L38" s="25"/>
      <c r="M38" s="54"/>
      <c r="N38" s="42"/>
    </row>
    <row r="39" spans="1:14" ht="12.75" customHeight="1">
      <c r="A39" s="9" t="s">
        <v>114</v>
      </c>
      <c r="B39" s="12" t="s">
        <v>115</v>
      </c>
      <c r="C39" s="22"/>
      <c r="D39" s="25"/>
      <c r="E39" s="22"/>
      <c r="F39" s="25"/>
      <c r="G39" s="22"/>
      <c r="H39" s="25"/>
      <c r="I39" s="22"/>
      <c r="J39" s="25"/>
      <c r="K39" s="22"/>
      <c r="L39" s="25"/>
      <c r="M39" s="54"/>
      <c r="N39" s="42"/>
    </row>
    <row r="40" spans="1:14" ht="12.75" customHeight="1">
      <c r="A40" s="9" t="s">
        <v>116</v>
      </c>
      <c r="B40" s="12" t="s">
        <v>23</v>
      </c>
      <c r="C40" s="22">
        <v>188481</v>
      </c>
      <c r="D40" s="25">
        <v>187729</v>
      </c>
      <c r="E40" s="22">
        <v>316353</v>
      </c>
      <c r="F40" s="25">
        <v>229445</v>
      </c>
      <c r="G40" s="22">
        <v>215036</v>
      </c>
      <c r="H40" s="25">
        <v>251827</v>
      </c>
      <c r="I40" s="22">
        <v>610384</v>
      </c>
      <c r="J40" s="25">
        <v>616901</v>
      </c>
      <c r="K40" s="22">
        <v>770685</v>
      </c>
      <c r="L40" s="25">
        <v>621005</v>
      </c>
      <c r="M40" s="54">
        <v>603917</v>
      </c>
      <c r="N40" s="42">
        <v>833088</v>
      </c>
    </row>
    <row r="41" spans="1:14" ht="12.75" customHeight="1">
      <c r="A41" s="9" t="s">
        <v>117</v>
      </c>
      <c r="B41" s="12" t="s">
        <v>118</v>
      </c>
      <c r="C41" s="22"/>
      <c r="D41" s="25"/>
      <c r="E41" s="22"/>
      <c r="F41" s="25"/>
      <c r="G41" s="22"/>
      <c r="H41" s="25"/>
      <c r="I41" s="22"/>
      <c r="J41" s="25"/>
      <c r="K41" s="22"/>
      <c r="L41" s="25"/>
      <c r="M41" s="54"/>
      <c r="N41" s="42"/>
    </row>
    <row r="42" spans="1:14" ht="12.75" customHeight="1">
      <c r="A42" s="9" t="s">
        <v>119</v>
      </c>
      <c r="B42" s="12" t="s">
        <v>120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4"/>
      <c r="N42" s="42"/>
    </row>
    <row r="43" spans="1:14" ht="12.75" customHeight="1">
      <c r="A43" s="9" t="s">
        <v>121</v>
      </c>
      <c r="B43" s="12" t="s">
        <v>122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4"/>
      <c r="N43" s="42"/>
    </row>
    <row r="44" spans="1:14" ht="12.75" customHeight="1">
      <c r="A44" s="9" t="s">
        <v>123</v>
      </c>
      <c r="B44" s="12" t="s">
        <v>124</v>
      </c>
      <c r="C44" s="22"/>
      <c r="D44" s="25"/>
      <c r="E44" s="22"/>
      <c r="F44" s="25"/>
      <c r="G44" s="22"/>
      <c r="H44" s="25"/>
      <c r="I44" s="22"/>
      <c r="J44" s="25"/>
      <c r="K44" s="22"/>
      <c r="L44" s="25"/>
      <c r="M44" s="54"/>
      <c r="N44" s="42"/>
    </row>
    <row r="45" spans="1:14" ht="12.75" customHeight="1">
      <c r="A45" s="9" t="s">
        <v>125</v>
      </c>
      <c r="B45" s="12" t="s">
        <v>122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4"/>
      <c r="N45" s="42"/>
    </row>
    <row r="46" spans="1:14" ht="12.75" customHeight="1">
      <c r="A46" s="9" t="s">
        <v>563</v>
      </c>
      <c r="B46" s="12" t="s">
        <v>564</v>
      </c>
      <c r="C46" s="22"/>
      <c r="D46" s="25"/>
      <c r="E46" s="22">
        <v>4260713</v>
      </c>
      <c r="F46" s="25"/>
      <c r="G46" s="22"/>
      <c r="H46" s="25">
        <v>4060744</v>
      </c>
      <c r="I46" s="22">
        <v>26663</v>
      </c>
      <c r="J46" s="25"/>
      <c r="K46" s="22">
        <v>3960874</v>
      </c>
      <c r="L46" s="25"/>
      <c r="M46" s="54"/>
      <c r="N46" s="42">
        <v>4140342</v>
      </c>
    </row>
    <row r="47" spans="1:14" ht="12.75" customHeight="1">
      <c r="A47" s="9" t="s">
        <v>565</v>
      </c>
      <c r="B47" s="12" t="s">
        <v>566</v>
      </c>
      <c r="C47" s="22"/>
      <c r="D47" s="25"/>
      <c r="E47" s="22">
        <v>3842997</v>
      </c>
      <c r="F47" s="25"/>
      <c r="G47" s="22"/>
      <c r="H47" s="25">
        <v>3662633</v>
      </c>
      <c r="I47" s="22">
        <v>24049</v>
      </c>
      <c r="J47" s="25"/>
      <c r="K47" s="22">
        <v>3572551</v>
      </c>
      <c r="L47" s="25"/>
      <c r="M47" s="54"/>
      <c r="N47" s="42">
        <v>3734418</v>
      </c>
    </row>
    <row r="48" spans="1:14" ht="12.75" customHeight="1">
      <c r="A48" s="9" t="s">
        <v>126</v>
      </c>
      <c r="B48" s="12" t="s">
        <v>127</v>
      </c>
      <c r="C48" s="22"/>
      <c r="D48" s="25"/>
      <c r="E48" s="22"/>
      <c r="F48" s="25"/>
      <c r="G48" s="22"/>
      <c r="H48" s="25"/>
      <c r="I48" s="22"/>
      <c r="J48" s="25"/>
      <c r="K48" s="22"/>
      <c r="L48" s="25"/>
      <c r="M48" s="54"/>
      <c r="N48" s="42"/>
    </row>
    <row r="49" spans="1:14" ht="12.75" customHeight="1">
      <c r="A49" s="9" t="s">
        <v>128</v>
      </c>
      <c r="B49" s="12" t="s">
        <v>122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4"/>
      <c r="N49" s="42"/>
    </row>
    <row r="50" spans="1:14" ht="12.75" customHeight="1">
      <c r="A50" s="9" t="s">
        <v>129</v>
      </c>
      <c r="B50" s="12" t="s">
        <v>130</v>
      </c>
      <c r="C50" s="22"/>
      <c r="D50" s="25"/>
      <c r="E50" s="22"/>
      <c r="F50" s="25"/>
      <c r="G50" s="22"/>
      <c r="H50" s="25"/>
      <c r="I50" s="22"/>
      <c r="J50" s="25"/>
      <c r="K50" s="22"/>
      <c r="L50" s="25"/>
      <c r="M50" s="54"/>
      <c r="N50" s="42"/>
    </row>
    <row r="51" spans="1:14" ht="12.75" customHeight="1">
      <c r="A51" s="9" t="s">
        <v>553</v>
      </c>
      <c r="B51" s="12" t="s">
        <v>554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4"/>
      <c r="N51" s="42"/>
    </row>
    <row r="52" spans="1:14" ht="12.75" customHeight="1">
      <c r="A52" s="9" t="s">
        <v>131</v>
      </c>
      <c r="B52" s="12" t="s">
        <v>132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4"/>
      <c r="N52" s="42"/>
    </row>
    <row r="53" spans="1:14" ht="12.75" customHeight="1">
      <c r="A53" s="9" t="s">
        <v>133</v>
      </c>
      <c r="B53" s="12" t="s">
        <v>24</v>
      </c>
      <c r="C53" s="22">
        <v>4163727</v>
      </c>
      <c r="D53" s="25">
        <v>4119146</v>
      </c>
      <c r="E53" s="22">
        <v>3300136</v>
      </c>
      <c r="F53" s="25">
        <v>3956156</v>
      </c>
      <c r="G53" s="22">
        <v>3774716</v>
      </c>
      <c r="H53" s="25">
        <v>4061411</v>
      </c>
      <c r="I53" s="22">
        <v>4734885</v>
      </c>
      <c r="J53" s="25">
        <v>5101148</v>
      </c>
      <c r="K53" s="22">
        <v>4914557</v>
      </c>
      <c r="L53" s="25">
        <v>4620261</v>
      </c>
      <c r="M53" s="54">
        <v>6421629</v>
      </c>
      <c r="N53" s="42">
        <v>4337908</v>
      </c>
    </row>
    <row r="54" spans="1:14" ht="12.75" customHeight="1">
      <c r="A54" s="9" t="s">
        <v>134</v>
      </c>
      <c r="B54" s="12" t="s">
        <v>38</v>
      </c>
      <c r="C54" s="22"/>
      <c r="D54" s="25">
        <v>30280</v>
      </c>
      <c r="E54" s="22">
        <v>67144</v>
      </c>
      <c r="F54" s="25">
        <v>15140</v>
      </c>
      <c r="G54" s="22">
        <v>472860</v>
      </c>
      <c r="H54" s="25">
        <v>336600</v>
      </c>
      <c r="I54" s="22">
        <v>281956</v>
      </c>
      <c r="J54" s="25">
        <v>119148</v>
      </c>
      <c r="K54" s="22">
        <v>116296</v>
      </c>
      <c r="L54" s="25">
        <v>188264</v>
      </c>
      <c r="M54" s="54">
        <v>149428</v>
      </c>
      <c r="N54" s="42">
        <v>488368</v>
      </c>
    </row>
    <row r="55" spans="1:14" ht="12.75" customHeight="1">
      <c r="A55" s="9" t="s">
        <v>135</v>
      </c>
      <c r="B55" s="12" t="s">
        <v>136</v>
      </c>
      <c r="C55" s="22"/>
      <c r="D55" s="25"/>
      <c r="E55" s="22"/>
      <c r="F55" s="25"/>
      <c r="G55" s="22"/>
      <c r="H55" s="25"/>
      <c r="I55" s="22"/>
      <c r="J55" s="25"/>
      <c r="K55" s="22"/>
      <c r="L55" s="25"/>
      <c r="M55" s="54"/>
      <c r="N55" s="42"/>
    </row>
    <row r="56" spans="1:14" ht="12.75" customHeight="1">
      <c r="A56" s="9" t="s">
        <v>137</v>
      </c>
      <c r="B56" s="12" t="s">
        <v>138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4"/>
      <c r="N56" s="42"/>
    </row>
    <row r="57" spans="1:14" ht="12.75" customHeight="1">
      <c r="A57" s="9" t="s">
        <v>139</v>
      </c>
      <c r="B57" s="12" t="s">
        <v>140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4"/>
      <c r="N57" s="42"/>
    </row>
    <row r="58" spans="1:14" ht="12.75" customHeight="1">
      <c r="A58" s="9" t="s">
        <v>141</v>
      </c>
      <c r="B58" s="12" t="s">
        <v>142</v>
      </c>
      <c r="C58" s="22"/>
      <c r="D58" s="25"/>
      <c r="E58" s="22"/>
      <c r="F58" s="25"/>
      <c r="G58" s="22"/>
      <c r="H58" s="25"/>
      <c r="I58" s="22"/>
      <c r="J58" s="25"/>
      <c r="K58" s="22">
        <v>1168492</v>
      </c>
      <c r="L58" s="25"/>
      <c r="M58" s="54"/>
      <c r="N58" s="42"/>
    </row>
    <row r="59" spans="1:14" ht="12.75" customHeight="1">
      <c r="A59" s="9" t="s">
        <v>143</v>
      </c>
      <c r="B59" s="12" t="s">
        <v>144</v>
      </c>
      <c r="C59" s="22"/>
      <c r="D59" s="25"/>
      <c r="E59" s="22"/>
      <c r="F59" s="25"/>
      <c r="G59" s="22"/>
      <c r="H59" s="25"/>
      <c r="I59" s="22"/>
      <c r="J59" s="25"/>
      <c r="K59" s="22"/>
      <c r="L59" s="25"/>
      <c r="M59" s="54"/>
      <c r="N59" s="42">
        <v>888555</v>
      </c>
    </row>
    <row r="60" spans="1:14" ht="12.75" customHeight="1">
      <c r="A60" s="9" t="s">
        <v>145</v>
      </c>
      <c r="B60" s="12" t="s">
        <v>146</v>
      </c>
      <c r="C60" s="22"/>
      <c r="D60" s="25"/>
      <c r="E60" s="22">
        <v>576500</v>
      </c>
      <c r="F60" s="25"/>
      <c r="G60" s="22"/>
      <c r="H60" s="25">
        <v>484260</v>
      </c>
      <c r="I60" s="22"/>
      <c r="J60" s="25"/>
      <c r="K60" s="22"/>
      <c r="L60" s="25"/>
      <c r="M60" s="54"/>
      <c r="N60" s="42"/>
    </row>
    <row r="61" spans="1:14" ht="12.75" customHeight="1">
      <c r="A61" s="9" t="s">
        <v>147</v>
      </c>
      <c r="B61" s="12" t="s">
        <v>148</v>
      </c>
      <c r="C61" s="22"/>
      <c r="D61" s="25"/>
      <c r="E61" s="22"/>
      <c r="F61" s="25"/>
      <c r="G61" s="22"/>
      <c r="H61" s="25"/>
      <c r="I61" s="22"/>
      <c r="J61" s="25"/>
      <c r="K61" s="22"/>
      <c r="L61" s="25"/>
      <c r="M61" s="54"/>
      <c r="N61" s="42"/>
    </row>
    <row r="62" spans="1:14" ht="12.75" customHeight="1">
      <c r="A62" s="9" t="s">
        <v>149</v>
      </c>
      <c r="B62" s="12" t="s">
        <v>150</v>
      </c>
      <c r="C62" s="22"/>
      <c r="D62" s="25"/>
      <c r="E62" s="22"/>
      <c r="F62" s="25"/>
      <c r="G62" s="22"/>
      <c r="H62" s="25"/>
      <c r="I62" s="22"/>
      <c r="J62" s="25"/>
      <c r="K62" s="22"/>
      <c r="L62" s="25"/>
      <c r="M62" s="54"/>
      <c r="N62" s="42">
        <v>3100000</v>
      </c>
    </row>
    <row r="63" spans="1:14" ht="12.75" customHeight="1">
      <c r="A63" s="9" t="s">
        <v>151</v>
      </c>
      <c r="B63" s="12" t="s">
        <v>152</v>
      </c>
      <c r="C63" s="22"/>
      <c r="D63" s="25"/>
      <c r="E63" s="22">
        <v>274270</v>
      </c>
      <c r="F63" s="25"/>
      <c r="G63" s="22"/>
      <c r="H63" s="25"/>
      <c r="I63" s="22"/>
      <c r="J63" s="25"/>
      <c r="K63" s="22"/>
      <c r="L63" s="25"/>
      <c r="M63" s="54"/>
      <c r="N63" s="42"/>
    </row>
    <row r="64" spans="1:14" ht="12.75" customHeight="1">
      <c r="A64" s="10" t="s">
        <v>153</v>
      </c>
      <c r="B64" s="13" t="s">
        <v>154</v>
      </c>
      <c r="C64" s="14">
        <f>SUM(C65:C113)</f>
        <v>5204416</v>
      </c>
      <c r="D64" s="14">
        <f aca="true" t="shared" si="1" ref="D64:N64">SUM(D65:D113)</f>
        <v>5885698</v>
      </c>
      <c r="E64" s="14">
        <f t="shared" si="1"/>
        <v>6916407</v>
      </c>
      <c r="F64" s="14">
        <f t="shared" si="1"/>
        <v>5989700</v>
      </c>
      <c r="G64" s="14">
        <f t="shared" si="1"/>
        <v>6107090</v>
      </c>
      <c r="H64" s="14">
        <f t="shared" si="1"/>
        <v>7568804</v>
      </c>
      <c r="I64" s="14">
        <f t="shared" si="1"/>
        <v>6437601</v>
      </c>
      <c r="J64" s="14">
        <f>SUM(J65:J113)</f>
        <v>6582308</v>
      </c>
      <c r="K64" s="14">
        <f t="shared" si="1"/>
        <v>8610219</v>
      </c>
      <c r="L64" s="14">
        <f t="shared" si="1"/>
        <v>7291300</v>
      </c>
      <c r="M64" s="14">
        <f t="shared" si="1"/>
        <v>4863252</v>
      </c>
      <c r="N64" s="14">
        <f t="shared" si="1"/>
        <v>8395750</v>
      </c>
    </row>
    <row r="65" spans="1:14" ht="12.75" customHeight="1">
      <c r="A65" s="9" t="s">
        <v>155</v>
      </c>
      <c r="B65" s="12" t="s">
        <v>89</v>
      </c>
      <c r="C65" s="22"/>
      <c r="D65" s="25"/>
      <c r="E65" s="22"/>
      <c r="F65" s="25"/>
      <c r="G65" s="22"/>
      <c r="H65" s="25"/>
      <c r="I65" s="22"/>
      <c r="J65" s="25"/>
      <c r="K65" s="22"/>
      <c r="L65" s="25"/>
      <c r="M65" s="54"/>
      <c r="N65" s="42"/>
    </row>
    <row r="66" spans="1:14" ht="12.75" customHeight="1">
      <c r="A66" s="9" t="s">
        <v>156</v>
      </c>
      <c r="B66" s="12" t="s">
        <v>3</v>
      </c>
      <c r="C66" s="22">
        <v>1436726</v>
      </c>
      <c r="D66" s="25">
        <v>1436726</v>
      </c>
      <c r="E66" s="22">
        <v>1436726</v>
      </c>
      <c r="F66" s="25">
        <v>1436726</v>
      </c>
      <c r="G66" s="22">
        <v>1436726</v>
      </c>
      <c r="H66" s="25">
        <v>1436726</v>
      </c>
      <c r="I66" s="22">
        <v>1436726</v>
      </c>
      <c r="J66" s="25">
        <v>1436726</v>
      </c>
      <c r="K66" s="22">
        <v>1436726</v>
      </c>
      <c r="L66" s="25">
        <v>1436730</v>
      </c>
      <c r="M66" s="54">
        <v>1436730</v>
      </c>
      <c r="N66" s="42">
        <v>1371124</v>
      </c>
    </row>
    <row r="67" spans="1:14" ht="12.75" customHeight="1">
      <c r="A67" s="9" t="s">
        <v>157</v>
      </c>
      <c r="B67" s="12" t="s">
        <v>92</v>
      </c>
      <c r="C67" s="22"/>
      <c r="D67" s="25"/>
      <c r="E67" s="22"/>
      <c r="F67" s="25"/>
      <c r="G67" s="22"/>
      <c r="H67" s="25"/>
      <c r="I67" s="22"/>
      <c r="J67" s="25"/>
      <c r="K67" s="22"/>
      <c r="L67" s="25"/>
      <c r="M67" s="54"/>
      <c r="N67" s="42"/>
    </row>
    <row r="68" spans="1:14" ht="12.75" customHeight="1">
      <c r="A68" s="9" t="s">
        <v>532</v>
      </c>
      <c r="B68" s="12" t="s">
        <v>541</v>
      </c>
      <c r="C68" s="22">
        <v>87241</v>
      </c>
      <c r="D68" s="25">
        <v>87241</v>
      </c>
      <c r="E68" s="22">
        <v>87241</v>
      </c>
      <c r="F68" s="25">
        <v>87241</v>
      </c>
      <c r="G68" s="22">
        <v>87241</v>
      </c>
      <c r="H68" s="25">
        <v>87241</v>
      </c>
      <c r="I68" s="22">
        <v>87241</v>
      </c>
      <c r="J68" s="25">
        <v>87143</v>
      </c>
      <c r="K68" s="22">
        <v>143506</v>
      </c>
      <c r="L68" s="25">
        <v>299244</v>
      </c>
      <c r="M68" s="54">
        <v>173558</v>
      </c>
      <c r="N68" s="42">
        <v>163094</v>
      </c>
    </row>
    <row r="69" spans="1:14" ht="12.75" customHeight="1">
      <c r="A69" s="9" t="s">
        <v>158</v>
      </c>
      <c r="B69" s="12" t="s">
        <v>159</v>
      </c>
      <c r="C69" s="22">
        <v>49012</v>
      </c>
      <c r="D69" s="25">
        <v>49012</v>
      </c>
      <c r="E69" s="22">
        <v>49012</v>
      </c>
      <c r="F69" s="25">
        <v>49012</v>
      </c>
      <c r="G69" s="22">
        <v>49012</v>
      </c>
      <c r="H69" s="25">
        <v>49012</v>
      </c>
      <c r="I69" s="22">
        <v>49012</v>
      </c>
      <c r="J69" s="25">
        <v>49012</v>
      </c>
      <c r="K69" s="22">
        <v>79171</v>
      </c>
      <c r="L69" s="25">
        <v>160559</v>
      </c>
      <c r="M69" s="54">
        <v>95965</v>
      </c>
      <c r="N69" s="42">
        <v>90001</v>
      </c>
    </row>
    <row r="70" spans="1:14" ht="12.75" customHeight="1">
      <c r="A70" s="9" t="s">
        <v>160</v>
      </c>
      <c r="B70" s="12" t="s">
        <v>94</v>
      </c>
      <c r="C70" s="22"/>
      <c r="D70" s="25"/>
      <c r="E70" s="22"/>
      <c r="F70" s="25"/>
      <c r="G70" s="22"/>
      <c r="H70" s="25"/>
      <c r="I70" s="22"/>
      <c r="J70" s="25"/>
      <c r="K70" s="22"/>
      <c r="L70" s="25"/>
      <c r="M70" s="54"/>
      <c r="N70" s="42"/>
    </row>
    <row r="71" spans="1:14" ht="12.75" customHeight="1">
      <c r="A71" s="9" t="s">
        <v>25</v>
      </c>
      <c r="B71" s="12" t="s">
        <v>26</v>
      </c>
      <c r="C71" s="22"/>
      <c r="D71" s="25"/>
      <c r="E71" s="22"/>
      <c r="F71" s="25"/>
      <c r="G71" s="22"/>
      <c r="H71" s="25"/>
      <c r="I71" s="22"/>
      <c r="J71" s="25"/>
      <c r="K71" s="22"/>
      <c r="L71" s="25"/>
      <c r="M71" s="54"/>
      <c r="N71" s="42"/>
    </row>
    <row r="72" spans="1:14" ht="12.75" customHeight="1">
      <c r="A72" s="9" t="s">
        <v>555</v>
      </c>
      <c r="B72" s="12" t="s">
        <v>556</v>
      </c>
      <c r="C72" s="22">
        <v>330326</v>
      </c>
      <c r="D72" s="25">
        <v>330326</v>
      </c>
      <c r="E72" s="22">
        <v>330326</v>
      </c>
      <c r="F72" s="25">
        <v>330326</v>
      </c>
      <c r="G72" s="22">
        <v>330326</v>
      </c>
      <c r="H72" s="25">
        <v>330326</v>
      </c>
      <c r="I72" s="22">
        <v>330326</v>
      </c>
      <c r="J72" s="25">
        <v>330305</v>
      </c>
      <c r="K72" s="22">
        <v>348474</v>
      </c>
      <c r="L72" s="25">
        <v>398271</v>
      </c>
      <c r="M72" s="54">
        <v>352864</v>
      </c>
      <c r="N72" s="42">
        <v>361135</v>
      </c>
    </row>
    <row r="73" spans="1:14" ht="12.75" customHeight="1">
      <c r="A73" s="9" t="s">
        <v>161</v>
      </c>
      <c r="B73" s="12" t="s">
        <v>98</v>
      </c>
      <c r="C73" s="22"/>
      <c r="D73" s="25"/>
      <c r="E73" s="22"/>
      <c r="F73" s="25"/>
      <c r="G73" s="22"/>
      <c r="H73" s="25"/>
      <c r="I73" s="22"/>
      <c r="J73" s="25"/>
      <c r="K73" s="22"/>
      <c r="L73" s="25"/>
      <c r="M73" s="54"/>
      <c r="N73" s="42"/>
    </row>
    <row r="74" spans="1:14" ht="12.75" customHeight="1">
      <c r="A74" s="9" t="s">
        <v>27</v>
      </c>
      <c r="B74" s="12" t="s">
        <v>28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4"/>
      <c r="N74" s="42"/>
    </row>
    <row r="75" spans="1:14" ht="12.75" customHeight="1">
      <c r="A75" s="9" t="s">
        <v>162</v>
      </c>
      <c r="B75" s="12" t="s">
        <v>100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4"/>
      <c r="N75" s="42"/>
    </row>
    <row r="76" spans="1:14" ht="12.75" customHeight="1">
      <c r="A76" s="9" t="s">
        <v>163</v>
      </c>
      <c r="B76" s="12" t="s">
        <v>102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4"/>
      <c r="N76" s="42"/>
    </row>
    <row r="77" spans="1:14" ht="12.75" customHeight="1">
      <c r="A77" s="9" t="s">
        <v>29</v>
      </c>
      <c r="B77" s="12" t="s">
        <v>30</v>
      </c>
      <c r="C77" s="22"/>
      <c r="D77" s="25"/>
      <c r="E77" s="22"/>
      <c r="F77" s="25"/>
      <c r="G77" s="22"/>
      <c r="H77" s="25"/>
      <c r="I77" s="22"/>
      <c r="J77" s="25"/>
      <c r="K77" s="22"/>
      <c r="L77" s="25"/>
      <c r="M77" s="54"/>
      <c r="N77" s="42"/>
    </row>
    <row r="78" spans="1:14" ht="12.75" customHeight="1">
      <c r="A78" s="9" t="s">
        <v>557</v>
      </c>
      <c r="B78" s="12" t="s">
        <v>545</v>
      </c>
      <c r="C78" s="22"/>
      <c r="D78" s="25">
        <v>832908</v>
      </c>
      <c r="E78" s="22">
        <v>416454</v>
      </c>
      <c r="F78" s="25">
        <v>416454</v>
      </c>
      <c r="G78" s="22">
        <v>416454</v>
      </c>
      <c r="H78" s="25">
        <v>416454</v>
      </c>
      <c r="I78" s="22">
        <v>416454</v>
      </c>
      <c r="J78" s="25">
        <v>416454</v>
      </c>
      <c r="K78" s="22">
        <v>416454</v>
      </c>
      <c r="L78" s="25">
        <v>416454</v>
      </c>
      <c r="M78" s="54">
        <v>416454</v>
      </c>
      <c r="N78" s="42">
        <v>416454</v>
      </c>
    </row>
    <row r="79" spans="1:14" ht="12.75" customHeight="1">
      <c r="A79" s="9" t="s">
        <v>164</v>
      </c>
      <c r="B79" s="12" t="s">
        <v>104</v>
      </c>
      <c r="C79" s="22"/>
      <c r="D79" s="25"/>
      <c r="E79" s="22"/>
      <c r="F79" s="25"/>
      <c r="G79" s="22"/>
      <c r="H79" s="25"/>
      <c r="I79" s="22"/>
      <c r="J79" s="25"/>
      <c r="K79" s="22"/>
      <c r="L79" s="25"/>
      <c r="M79" s="54"/>
      <c r="N79" s="42"/>
    </row>
    <row r="80" spans="1:14" ht="12.75" customHeight="1">
      <c r="A80" s="9" t="s">
        <v>165</v>
      </c>
      <c r="B80" s="12" t="s">
        <v>13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4"/>
      <c r="N80" s="42"/>
    </row>
    <row r="81" spans="1:14" ht="12.75" customHeight="1">
      <c r="A81" s="9" t="s">
        <v>558</v>
      </c>
      <c r="B81" s="12" t="s">
        <v>559</v>
      </c>
      <c r="C81" s="22">
        <v>74682</v>
      </c>
      <c r="D81" s="25">
        <v>74682</v>
      </c>
      <c r="E81" s="22">
        <v>74682</v>
      </c>
      <c r="F81" s="25">
        <v>74682</v>
      </c>
      <c r="G81" s="22">
        <v>74682</v>
      </c>
      <c r="H81" s="25">
        <v>74682</v>
      </c>
      <c r="I81" s="22">
        <v>74682</v>
      </c>
      <c r="J81" s="25">
        <v>74682</v>
      </c>
      <c r="K81" s="22">
        <v>74682</v>
      </c>
      <c r="L81" s="25">
        <v>74682</v>
      </c>
      <c r="M81" s="54">
        <v>74682</v>
      </c>
      <c r="N81" s="42">
        <v>78042</v>
      </c>
    </row>
    <row r="82" spans="1:14" ht="12.75" customHeight="1">
      <c r="A82" s="9" t="s">
        <v>166</v>
      </c>
      <c r="B82" s="12" t="s">
        <v>106</v>
      </c>
      <c r="C82" s="22"/>
      <c r="D82" s="25"/>
      <c r="E82" s="22"/>
      <c r="F82" s="25"/>
      <c r="G82" s="22"/>
      <c r="H82" s="25"/>
      <c r="I82" s="22"/>
      <c r="J82" s="25"/>
      <c r="K82" s="22"/>
      <c r="L82" s="25"/>
      <c r="M82" s="54"/>
      <c r="N82" s="42"/>
    </row>
    <row r="83" spans="1:14" ht="12.75" customHeight="1">
      <c r="A83" s="9" t="s">
        <v>31</v>
      </c>
      <c r="B83" s="12" t="s">
        <v>32</v>
      </c>
      <c r="C83" s="22"/>
      <c r="D83" s="25"/>
      <c r="E83" s="22"/>
      <c r="F83" s="25"/>
      <c r="G83" s="22"/>
      <c r="H83" s="25"/>
      <c r="I83" s="22"/>
      <c r="J83" s="25"/>
      <c r="K83" s="22"/>
      <c r="L83" s="25"/>
      <c r="M83" s="54"/>
      <c r="N83" s="42"/>
    </row>
    <row r="84" spans="1:14" ht="12.75" customHeight="1">
      <c r="A84" s="9" t="s">
        <v>33</v>
      </c>
      <c r="B84" s="12" t="s">
        <v>34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4"/>
      <c r="N84" s="42"/>
    </row>
    <row r="85" spans="1:14" ht="12.75" customHeight="1">
      <c r="A85" s="9" t="s">
        <v>35</v>
      </c>
      <c r="B85" s="12" t="s">
        <v>36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4"/>
      <c r="N85" s="42"/>
    </row>
    <row r="86" spans="1:14" ht="12.75" customHeight="1">
      <c r="A86" s="9" t="s">
        <v>167</v>
      </c>
      <c r="B86" s="12" t="s">
        <v>110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4"/>
      <c r="N86" s="42"/>
    </row>
    <row r="87" spans="1:14" ht="12.75" customHeight="1">
      <c r="A87" s="9" t="s">
        <v>37</v>
      </c>
      <c r="B87" s="12" t="s">
        <v>21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4"/>
      <c r="N87" s="42"/>
    </row>
    <row r="88" spans="1:14" ht="12.75" customHeight="1">
      <c r="A88" s="9" t="s">
        <v>569</v>
      </c>
      <c r="B88" s="12" t="s">
        <v>521</v>
      </c>
      <c r="C88" s="22">
        <v>46300</v>
      </c>
      <c r="D88" s="25">
        <v>46300</v>
      </c>
      <c r="E88" s="22">
        <v>46300</v>
      </c>
      <c r="F88" s="25">
        <v>46300</v>
      </c>
      <c r="G88" s="22">
        <v>46300</v>
      </c>
      <c r="H88" s="25">
        <v>46300</v>
      </c>
      <c r="I88" s="22">
        <v>46300</v>
      </c>
      <c r="J88" s="25">
        <v>46290</v>
      </c>
      <c r="K88" s="22">
        <v>98661</v>
      </c>
      <c r="L88" s="25">
        <v>73837</v>
      </c>
      <c r="M88" s="54">
        <v>75920</v>
      </c>
      <c r="N88" s="42">
        <v>79338</v>
      </c>
    </row>
    <row r="89" spans="1:14" ht="12.75" customHeight="1">
      <c r="A89" s="9" t="s">
        <v>560</v>
      </c>
      <c r="B89" s="12" t="s">
        <v>549</v>
      </c>
      <c r="C89" s="22">
        <v>314594</v>
      </c>
      <c r="D89" s="25">
        <v>314594</v>
      </c>
      <c r="E89" s="22">
        <v>314594</v>
      </c>
      <c r="F89" s="25">
        <v>314594</v>
      </c>
      <c r="G89" s="22">
        <v>314594</v>
      </c>
      <c r="H89" s="25">
        <v>314594</v>
      </c>
      <c r="I89" s="22">
        <v>314594</v>
      </c>
      <c r="J89" s="25">
        <v>314574</v>
      </c>
      <c r="K89" s="22">
        <v>331879</v>
      </c>
      <c r="L89" s="25">
        <v>379307</v>
      </c>
      <c r="M89" s="54">
        <v>336060</v>
      </c>
      <c r="N89" s="42">
        <v>345688</v>
      </c>
    </row>
    <row r="90" spans="1:14" ht="12.75" customHeight="1">
      <c r="A90" s="9" t="s">
        <v>561</v>
      </c>
      <c r="B90" s="12" t="s">
        <v>551</v>
      </c>
      <c r="C90" s="22">
        <v>1572979</v>
      </c>
      <c r="D90" s="25">
        <v>1572979</v>
      </c>
      <c r="E90" s="22">
        <v>1572979</v>
      </c>
      <c r="F90" s="25">
        <v>1572979</v>
      </c>
      <c r="G90" s="22">
        <v>1572979</v>
      </c>
      <c r="H90" s="25">
        <v>1572979</v>
      </c>
      <c r="I90" s="22">
        <v>1572979</v>
      </c>
      <c r="J90" s="25">
        <v>1572881</v>
      </c>
      <c r="K90" s="22">
        <v>1659403</v>
      </c>
      <c r="L90" s="25">
        <v>1896533</v>
      </c>
      <c r="M90" s="54">
        <v>1706253</v>
      </c>
      <c r="N90" s="42">
        <v>1719695</v>
      </c>
    </row>
    <row r="91" spans="1:14" ht="12.75" customHeight="1">
      <c r="A91" s="9" t="s">
        <v>168</v>
      </c>
      <c r="B91" s="12" t="s">
        <v>113</v>
      </c>
      <c r="C91" s="22"/>
      <c r="D91" s="25"/>
      <c r="E91" s="22"/>
      <c r="F91" s="25"/>
      <c r="G91" s="22"/>
      <c r="H91" s="25"/>
      <c r="I91" s="22"/>
      <c r="J91" s="25"/>
      <c r="K91" s="22"/>
      <c r="L91" s="25"/>
      <c r="M91" s="54"/>
      <c r="N91" s="42"/>
    </row>
    <row r="92" spans="1:14" ht="12.75" customHeight="1">
      <c r="A92" s="9" t="s">
        <v>169</v>
      </c>
      <c r="B92" s="12" t="s">
        <v>115</v>
      </c>
      <c r="C92" s="22"/>
      <c r="D92" s="25"/>
      <c r="E92" s="22"/>
      <c r="F92" s="25"/>
      <c r="G92" s="22"/>
      <c r="H92" s="25"/>
      <c r="I92" s="22"/>
      <c r="J92" s="25"/>
      <c r="K92" s="22"/>
      <c r="L92" s="25"/>
      <c r="M92" s="54"/>
      <c r="N92" s="42"/>
    </row>
    <row r="93" spans="1:14" ht="12.75" customHeight="1">
      <c r="A93" s="9" t="s">
        <v>170</v>
      </c>
      <c r="B93" s="12" t="s">
        <v>23</v>
      </c>
      <c r="C93" s="22">
        <v>46092</v>
      </c>
      <c r="D93" s="25">
        <v>46377</v>
      </c>
      <c r="E93" s="22">
        <v>51432</v>
      </c>
      <c r="F93" s="25">
        <v>48256</v>
      </c>
      <c r="G93" s="22">
        <v>48206</v>
      </c>
      <c r="H93" s="25">
        <v>45234</v>
      </c>
      <c r="I93" s="22">
        <v>160877</v>
      </c>
      <c r="J93" s="25">
        <v>162931</v>
      </c>
      <c r="K93" s="22">
        <v>169996</v>
      </c>
      <c r="L93" s="25">
        <v>165437</v>
      </c>
      <c r="M93" s="54">
        <v>155050</v>
      </c>
      <c r="N93" s="42">
        <v>150340</v>
      </c>
    </row>
    <row r="94" spans="1:14" ht="12.75" customHeight="1">
      <c r="A94" s="9" t="s">
        <v>171</v>
      </c>
      <c r="B94" s="12" t="s">
        <v>118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4"/>
      <c r="N94" s="42"/>
    </row>
    <row r="95" spans="1:14" ht="12.75" customHeight="1">
      <c r="A95" s="9" t="s">
        <v>172</v>
      </c>
      <c r="B95" s="12" t="s">
        <v>120</v>
      </c>
      <c r="C95" s="22"/>
      <c r="D95" s="25"/>
      <c r="E95" s="22"/>
      <c r="F95" s="25"/>
      <c r="G95" s="22"/>
      <c r="H95" s="25"/>
      <c r="I95" s="22"/>
      <c r="J95" s="25"/>
      <c r="K95" s="22"/>
      <c r="L95" s="25"/>
      <c r="M95" s="54"/>
      <c r="N95" s="42"/>
    </row>
    <row r="96" spans="1:14" ht="12.75" customHeight="1">
      <c r="A96" s="9" t="s">
        <v>173</v>
      </c>
      <c r="B96" s="12" t="s">
        <v>122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4"/>
      <c r="N96" s="42"/>
    </row>
    <row r="97" spans="1:14" ht="12.75" customHeight="1">
      <c r="A97" s="9" t="s">
        <v>174</v>
      </c>
      <c r="B97" s="12" t="s">
        <v>124</v>
      </c>
      <c r="C97" s="22"/>
      <c r="D97" s="25"/>
      <c r="E97" s="22"/>
      <c r="F97" s="25"/>
      <c r="G97" s="22"/>
      <c r="H97" s="25"/>
      <c r="I97" s="22"/>
      <c r="J97" s="25"/>
      <c r="K97" s="22"/>
      <c r="L97" s="25"/>
      <c r="M97" s="54"/>
      <c r="N97" s="42"/>
    </row>
    <row r="98" spans="1:14" ht="12.75" customHeight="1">
      <c r="A98" s="9" t="s">
        <v>175</v>
      </c>
      <c r="B98" s="12" t="s">
        <v>176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4"/>
      <c r="N98" s="42"/>
    </row>
    <row r="99" spans="1:14" ht="12.75" customHeight="1">
      <c r="A99" s="9" t="s">
        <v>567</v>
      </c>
      <c r="B99" s="12" t="s">
        <v>564</v>
      </c>
      <c r="C99" s="22"/>
      <c r="D99" s="25"/>
      <c r="E99" s="22">
        <v>587210</v>
      </c>
      <c r="F99" s="25"/>
      <c r="G99" s="22"/>
      <c r="H99" s="25">
        <v>587210</v>
      </c>
      <c r="I99" s="22"/>
      <c r="J99" s="25"/>
      <c r="K99" s="22">
        <v>629119</v>
      </c>
      <c r="L99" s="25"/>
      <c r="M99" s="54"/>
      <c r="N99" s="42">
        <v>640731</v>
      </c>
    </row>
    <row r="100" spans="1:14" ht="12.75" customHeight="1">
      <c r="A100" s="9" t="s">
        <v>568</v>
      </c>
      <c r="B100" s="12" t="s">
        <v>566</v>
      </c>
      <c r="C100" s="22"/>
      <c r="D100" s="25"/>
      <c r="E100" s="22">
        <v>529640</v>
      </c>
      <c r="F100" s="25"/>
      <c r="G100" s="22"/>
      <c r="H100" s="25">
        <v>529640</v>
      </c>
      <c r="I100" s="22"/>
      <c r="J100" s="25"/>
      <c r="K100" s="22">
        <v>567440</v>
      </c>
      <c r="L100" s="25"/>
      <c r="M100" s="54"/>
      <c r="N100" s="42">
        <v>577911</v>
      </c>
    </row>
    <row r="101" spans="1:14" ht="12.75" customHeight="1">
      <c r="A101" s="9" t="s">
        <v>177</v>
      </c>
      <c r="B101" s="12" t="s">
        <v>132</v>
      </c>
      <c r="C101" s="22"/>
      <c r="D101" s="25"/>
      <c r="E101" s="22"/>
      <c r="F101" s="25"/>
      <c r="G101" s="22"/>
      <c r="H101" s="25"/>
      <c r="I101" s="22"/>
      <c r="J101" s="25"/>
      <c r="K101" s="22"/>
      <c r="L101" s="25"/>
      <c r="M101" s="54"/>
      <c r="N101" s="42"/>
    </row>
    <row r="102" spans="1:14" ht="12.75" customHeight="1">
      <c r="A102" s="9" t="s">
        <v>178</v>
      </c>
      <c r="B102" s="12" t="s">
        <v>24</v>
      </c>
      <c r="C102" s="22">
        <v>1246464</v>
      </c>
      <c r="D102" s="25">
        <v>1094553</v>
      </c>
      <c r="E102" s="22">
        <v>1327571</v>
      </c>
      <c r="F102" s="25">
        <v>1613130</v>
      </c>
      <c r="G102" s="22">
        <v>1715430</v>
      </c>
      <c r="H102" s="25">
        <v>1749630</v>
      </c>
      <c r="I102" s="22">
        <v>1918130</v>
      </c>
      <c r="J102" s="25">
        <v>2061030</v>
      </c>
      <c r="K102" s="22">
        <v>2142670</v>
      </c>
      <c r="L102" s="25">
        <v>1889970</v>
      </c>
      <c r="M102" s="54"/>
      <c r="N102" s="42">
        <v>1566420</v>
      </c>
    </row>
    <row r="103" spans="1:14" ht="12.75" customHeight="1">
      <c r="A103" s="9" t="s">
        <v>179</v>
      </c>
      <c r="B103" s="12" t="s">
        <v>38</v>
      </c>
      <c r="C103" s="22"/>
      <c r="D103" s="25"/>
      <c r="E103" s="22"/>
      <c r="F103" s="25"/>
      <c r="G103" s="22">
        <v>15140</v>
      </c>
      <c r="H103" s="25">
        <v>236536</v>
      </c>
      <c r="I103" s="22">
        <v>30280</v>
      </c>
      <c r="J103" s="25">
        <v>30280</v>
      </c>
      <c r="K103" s="22">
        <v>133408</v>
      </c>
      <c r="L103" s="25">
        <v>100276</v>
      </c>
      <c r="M103" s="54">
        <v>39716</v>
      </c>
      <c r="N103" s="42">
        <v>144830</v>
      </c>
    </row>
    <row r="104" spans="1:14" ht="12.75" customHeight="1">
      <c r="A104" s="9" t="s">
        <v>180</v>
      </c>
      <c r="B104" s="12" t="s">
        <v>138</v>
      </c>
      <c r="C104" s="22"/>
      <c r="D104" s="25"/>
      <c r="E104" s="22"/>
      <c r="F104" s="25"/>
      <c r="G104" s="22"/>
      <c r="H104" s="25"/>
      <c r="I104" s="22"/>
      <c r="J104" s="25"/>
      <c r="K104" s="22"/>
      <c r="L104" s="25"/>
      <c r="M104" s="54"/>
      <c r="N104" s="42"/>
    </row>
    <row r="105" spans="1:14" ht="12.75" customHeight="1">
      <c r="A105" s="9" t="s">
        <v>181</v>
      </c>
      <c r="B105" s="12" t="s">
        <v>140</v>
      </c>
      <c r="C105" s="22"/>
      <c r="D105" s="25"/>
      <c r="E105" s="22"/>
      <c r="F105" s="25"/>
      <c r="G105" s="22"/>
      <c r="H105" s="25"/>
      <c r="I105" s="22"/>
      <c r="J105" s="25"/>
      <c r="K105" s="22"/>
      <c r="L105" s="25"/>
      <c r="M105" s="54"/>
      <c r="N105" s="42"/>
    </row>
    <row r="106" spans="1:14" ht="12.75" customHeight="1">
      <c r="A106" s="9" t="s">
        <v>182</v>
      </c>
      <c r="B106" s="12" t="s">
        <v>142</v>
      </c>
      <c r="C106" s="22"/>
      <c r="D106" s="25"/>
      <c r="E106" s="22"/>
      <c r="F106" s="25"/>
      <c r="G106" s="22"/>
      <c r="H106" s="25"/>
      <c r="I106" s="22"/>
      <c r="J106" s="25"/>
      <c r="K106" s="22">
        <v>378630</v>
      </c>
      <c r="L106" s="25"/>
      <c r="M106" s="54"/>
      <c r="N106" s="42"/>
    </row>
    <row r="107" spans="1:14" ht="12.75" customHeight="1">
      <c r="A107" s="9" t="s">
        <v>183</v>
      </c>
      <c r="B107" s="12" t="s">
        <v>144</v>
      </c>
      <c r="C107" s="22"/>
      <c r="D107" s="25"/>
      <c r="E107" s="22"/>
      <c r="F107" s="25"/>
      <c r="G107" s="22"/>
      <c r="H107" s="25"/>
      <c r="I107" s="22"/>
      <c r="J107" s="25"/>
      <c r="K107" s="22"/>
      <c r="L107" s="25"/>
      <c r="M107" s="54"/>
      <c r="N107" s="42">
        <v>190947</v>
      </c>
    </row>
    <row r="108" spans="1:14" ht="12.75" customHeight="1">
      <c r="A108" s="9" t="s">
        <v>184</v>
      </c>
      <c r="B108" s="12" t="s">
        <v>185</v>
      </c>
      <c r="C108" s="22"/>
      <c r="D108" s="25"/>
      <c r="E108" s="22">
        <v>92240</v>
      </c>
      <c r="F108" s="25"/>
      <c r="G108" s="22"/>
      <c r="H108" s="25">
        <v>92240</v>
      </c>
      <c r="I108" s="22"/>
      <c r="J108" s="25"/>
      <c r="K108" s="22"/>
      <c r="L108" s="25"/>
      <c r="M108" s="54"/>
      <c r="N108" s="42"/>
    </row>
    <row r="109" spans="1:14" ht="12.75" customHeight="1">
      <c r="A109" s="9" t="s">
        <v>186</v>
      </c>
      <c r="B109" s="12" t="s">
        <v>187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4"/>
      <c r="N109" s="42"/>
    </row>
    <row r="110" spans="1:14" ht="12.75" customHeight="1">
      <c r="A110" s="9" t="s">
        <v>188</v>
      </c>
      <c r="B110" s="12" t="s">
        <v>150</v>
      </c>
      <c r="C110" s="22"/>
      <c r="D110" s="25"/>
      <c r="E110" s="22"/>
      <c r="F110" s="25"/>
      <c r="G110" s="22"/>
      <c r="H110" s="25"/>
      <c r="I110" s="22"/>
      <c r="J110" s="25"/>
      <c r="K110" s="22"/>
      <c r="L110" s="25"/>
      <c r="M110" s="54"/>
      <c r="N110" s="42">
        <v>500000</v>
      </c>
    </row>
    <row r="111" spans="1:14" ht="12.75" customHeight="1">
      <c r="A111" s="9" t="s">
        <v>189</v>
      </c>
      <c r="B111" s="12" t="s">
        <v>152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4"/>
      <c r="N111" s="42"/>
    </row>
    <row r="112" spans="1:14" ht="12.75" customHeight="1">
      <c r="A112" s="9" t="s">
        <v>190</v>
      </c>
      <c r="B112" s="12" t="s">
        <v>102</v>
      </c>
      <c r="C112" s="22"/>
      <c r="D112" s="25"/>
      <c r="E112" s="22"/>
      <c r="F112" s="25"/>
      <c r="G112" s="22"/>
      <c r="H112" s="25"/>
      <c r="I112" s="22"/>
      <c r="J112" s="25"/>
      <c r="K112" s="22"/>
      <c r="L112" s="25"/>
      <c r="M112" s="54"/>
      <c r="N112" s="42"/>
    </row>
    <row r="113" spans="1:14" ht="12.75" customHeight="1">
      <c r="A113" s="9" t="s">
        <v>191</v>
      </c>
      <c r="B113" s="12" t="s">
        <v>192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4"/>
      <c r="N113" s="42"/>
    </row>
    <row r="114" spans="1:14" ht="12.75" customHeight="1">
      <c r="A114" s="10" t="s">
        <v>193</v>
      </c>
      <c r="B114" s="13" t="s">
        <v>194</v>
      </c>
      <c r="C114" s="14">
        <f>C115</f>
        <v>0</v>
      </c>
      <c r="D114" s="14">
        <f>D115</f>
        <v>0</v>
      </c>
      <c r="E114" s="14">
        <f>E115</f>
        <v>0</v>
      </c>
      <c r="F114" s="14">
        <f>SUM(F115:F117)</f>
        <v>690030</v>
      </c>
      <c r="G114" s="14">
        <f>G115</f>
        <v>0</v>
      </c>
      <c r="H114" s="14">
        <f>H115</f>
        <v>0</v>
      </c>
      <c r="I114" s="14">
        <f aca="true" t="shared" si="2" ref="I114:N114">SUM(I115:I117)</f>
        <v>1268863</v>
      </c>
      <c r="J114" s="14">
        <f t="shared" si="2"/>
        <v>1293757</v>
      </c>
      <c r="K114" s="14">
        <f t="shared" si="2"/>
        <v>710600</v>
      </c>
      <c r="L114" s="14">
        <f t="shared" si="2"/>
        <v>818314</v>
      </c>
      <c r="M114" s="14">
        <f t="shared" si="2"/>
        <v>691286</v>
      </c>
      <c r="N114" s="14">
        <f t="shared" si="2"/>
        <v>817682</v>
      </c>
    </row>
    <row r="115" spans="1:14" ht="12.75" customHeight="1">
      <c r="A115" s="9" t="s">
        <v>195</v>
      </c>
      <c r="B115" s="12" t="s">
        <v>39</v>
      </c>
      <c r="C115" s="22"/>
      <c r="D115" s="25"/>
      <c r="E115" s="22"/>
      <c r="F115" s="25"/>
      <c r="G115" s="22"/>
      <c r="H115" s="25"/>
      <c r="I115" s="22"/>
      <c r="J115" s="25"/>
      <c r="K115" s="22"/>
      <c r="L115" s="25"/>
      <c r="M115" s="54"/>
      <c r="N115" s="42"/>
    </row>
    <row r="116" spans="1:14" ht="12.75" customHeight="1">
      <c r="A116" s="10" t="s">
        <v>196</v>
      </c>
      <c r="B116" s="13" t="s">
        <v>40</v>
      </c>
      <c r="C116" s="23"/>
      <c r="D116" s="25"/>
      <c r="E116" s="22"/>
      <c r="F116" s="25"/>
      <c r="G116" s="22"/>
      <c r="H116" s="25"/>
      <c r="I116" s="22"/>
      <c r="J116" s="25"/>
      <c r="K116" s="22"/>
      <c r="L116" s="25"/>
      <c r="M116" s="54"/>
      <c r="N116" s="42"/>
    </row>
    <row r="117" spans="1:14" ht="12.75" customHeight="1">
      <c r="A117" s="13" t="s">
        <v>570</v>
      </c>
      <c r="B117" s="13" t="s">
        <v>571</v>
      </c>
      <c r="C117" s="23">
        <v>669924</v>
      </c>
      <c r="D117" s="25">
        <v>669924</v>
      </c>
      <c r="E117" s="22">
        <v>561548</v>
      </c>
      <c r="F117" s="25">
        <v>690030</v>
      </c>
      <c r="G117" s="22">
        <v>747793</v>
      </c>
      <c r="H117" s="25">
        <v>723656</v>
      </c>
      <c r="I117" s="22">
        <v>1268863</v>
      </c>
      <c r="J117" s="25">
        <v>1293757</v>
      </c>
      <c r="K117" s="22">
        <v>710600</v>
      </c>
      <c r="L117" s="25">
        <v>818314</v>
      </c>
      <c r="M117" s="54">
        <v>691286</v>
      </c>
      <c r="N117" s="42">
        <v>817682</v>
      </c>
    </row>
    <row r="118" spans="1:14" ht="12.75" customHeight="1">
      <c r="A118" s="10" t="s">
        <v>197</v>
      </c>
      <c r="B118" s="13" t="s">
        <v>198</v>
      </c>
      <c r="C118" s="14">
        <f>SUM(C119:C120)</f>
        <v>248120</v>
      </c>
      <c r="D118" s="14">
        <f aca="true" t="shared" si="3" ref="D118:N118">SUM(D119:D120)</f>
        <v>7143429</v>
      </c>
      <c r="E118" s="14">
        <f t="shared" si="3"/>
        <v>10473315</v>
      </c>
      <c r="F118" s="14">
        <f t="shared" si="3"/>
        <v>8703761</v>
      </c>
      <c r="G118" s="14">
        <f t="shared" si="3"/>
        <v>10274157</v>
      </c>
      <c r="H118" s="14">
        <f t="shared" si="3"/>
        <v>9497657</v>
      </c>
      <c r="I118" s="14">
        <f t="shared" si="3"/>
        <v>9366644</v>
      </c>
      <c r="J118" s="14">
        <f t="shared" si="3"/>
        <v>9827255</v>
      </c>
      <c r="K118" s="14">
        <f t="shared" si="3"/>
        <v>10316653</v>
      </c>
      <c r="L118" s="14">
        <f t="shared" si="3"/>
        <v>16130305</v>
      </c>
      <c r="M118" s="14">
        <f t="shared" si="3"/>
        <v>18966207</v>
      </c>
      <c r="N118" s="14">
        <f t="shared" si="3"/>
        <v>34872458</v>
      </c>
    </row>
    <row r="119" spans="1:14" ht="12.75" customHeight="1">
      <c r="A119" s="9" t="s">
        <v>199</v>
      </c>
      <c r="B119" s="12" t="s">
        <v>200</v>
      </c>
      <c r="C119" s="23"/>
      <c r="D119" s="25"/>
      <c r="E119" s="22"/>
      <c r="F119" s="25"/>
      <c r="G119" s="22"/>
      <c r="H119" s="25"/>
      <c r="I119" s="22"/>
      <c r="J119" s="25"/>
      <c r="K119" s="22"/>
      <c r="L119" s="25"/>
      <c r="M119" s="54"/>
      <c r="N119" s="42"/>
    </row>
    <row r="120" spans="1:14" ht="12.75" customHeight="1">
      <c r="A120" s="9" t="s">
        <v>201</v>
      </c>
      <c r="B120" s="12" t="s">
        <v>41</v>
      </c>
      <c r="C120" s="22">
        <v>248120</v>
      </c>
      <c r="D120" s="25">
        <v>7143429</v>
      </c>
      <c r="E120" s="22">
        <v>10473315</v>
      </c>
      <c r="F120" s="25">
        <v>8703761</v>
      </c>
      <c r="G120" s="22">
        <v>10274157</v>
      </c>
      <c r="H120" s="25">
        <v>9497657</v>
      </c>
      <c r="I120" s="22">
        <v>9366644</v>
      </c>
      <c r="J120" s="25">
        <v>9827255</v>
      </c>
      <c r="K120" s="22">
        <v>10316653</v>
      </c>
      <c r="L120" s="25">
        <v>16130305</v>
      </c>
      <c r="M120" s="54">
        <v>18966207</v>
      </c>
      <c r="N120" s="42">
        <v>34872458</v>
      </c>
    </row>
    <row r="121" spans="1:14" ht="12.75" customHeight="1">
      <c r="A121" s="10" t="s">
        <v>202</v>
      </c>
      <c r="B121" s="13" t="s">
        <v>203</v>
      </c>
      <c r="C121" s="14">
        <f>SUM(C122:C124)</f>
        <v>4000</v>
      </c>
      <c r="D121" s="14">
        <f aca="true" t="shared" si="4" ref="D121:N121">SUM(D122:D124)</f>
        <v>64574</v>
      </c>
      <c r="E121" s="14">
        <f t="shared" si="4"/>
        <v>11415</v>
      </c>
      <c r="F121" s="14">
        <f t="shared" si="4"/>
        <v>35390</v>
      </c>
      <c r="G121" s="14">
        <f t="shared" si="4"/>
        <v>21680</v>
      </c>
      <c r="H121" s="14">
        <f t="shared" si="4"/>
        <v>141220</v>
      </c>
      <c r="I121" s="14">
        <f t="shared" si="4"/>
        <v>35490</v>
      </c>
      <c r="J121" s="14">
        <f t="shared" si="4"/>
        <v>55220</v>
      </c>
      <c r="K121" s="14">
        <f t="shared" si="4"/>
        <v>38260</v>
      </c>
      <c r="L121" s="14">
        <f t="shared" si="4"/>
        <v>62728</v>
      </c>
      <c r="M121" s="14">
        <f t="shared" si="4"/>
        <v>3000</v>
      </c>
      <c r="N121" s="14">
        <f t="shared" si="4"/>
        <v>182480</v>
      </c>
    </row>
    <row r="122" spans="1:14" ht="12.75" customHeight="1">
      <c r="A122" s="9" t="s">
        <v>204</v>
      </c>
      <c r="B122" s="12" t="s">
        <v>205</v>
      </c>
      <c r="C122" s="22"/>
      <c r="D122" s="25"/>
      <c r="E122" s="22"/>
      <c r="F122" s="25"/>
      <c r="G122" s="22"/>
      <c r="H122" s="25"/>
      <c r="I122" s="22"/>
      <c r="J122" s="25"/>
      <c r="K122" s="22"/>
      <c r="L122" s="25"/>
      <c r="M122" s="54"/>
      <c r="N122" s="42"/>
    </row>
    <row r="123" spans="1:14" ht="12.75" customHeight="1">
      <c r="A123" s="9" t="s">
        <v>206</v>
      </c>
      <c r="B123" s="12" t="s">
        <v>42</v>
      </c>
      <c r="C123" s="22">
        <v>4000</v>
      </c>
      <c r="D123" s="25">
        <v>64574</v>
      </c>
      <c r="E123" s="22">
        <v>11415</v>
      </c>
      <c r="F123" s="25">
        <v>35390</v>
      </c>
      <c r="G123" s="22">
        <v>21680</v>
      </c>
      <c r="H123" s="25">
        <v>141220</v>
      </c>
      <c r="I123" s="22">
        <v>35490</v>
      </c>
      <c r="J123" s="25">
        <v>55220</v>
      </c>
      <c r="K123" s="22">
        <v>38260</v>
      </c>
      <c r="L123" s="25">
        <v>62728</v>
      </c>
      <c r="M123" s="54">
        <v>3000</v>
      </c>
      <c r="N123" s="42">
        <v>182480</v>
      </c>
    </row>
    <row r="124" spans="1:14" ht="12.75" customHeight="1">
      <c r="A124" s="9" t="s">
        <v>207</v>
      </c>
      <c r="B124" s="12" t="s">
        <v>208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4"/>
      <c r="N124" s="42"/>
    </row>
    <row r="125" spans="1:14" ht="12.75" customHeight="1">
      <c r="A125" s="10" t="s">
        <v>209</v>
      </c>
      <c r="B125" s="13" t="s">
        <v>210</v>
      </c>
      <c r="C125" s="14">
        <f>SUM(C126:C128)</f>
        <v>0</v>
      </c>
      <c r="D125" s="14">
        <f aca="true" t="shared" si="5" ref="D125:N125">SUM(D126:D128)</f>
        <v>0</v>
      </c>
      <c r="E125" s="14">
        <f t="shared" si="5"/>
        <v>0</v>
      </c>
      <c r="F125" s="14">
        <f t="shared" si="5"/>
        <v>0</v>
      </c>
      <c r="G125" s="14">
        <f t="shared" si="5"/>
        <v>0</v>
      </c>
      <c r="H125" s="14">
        <f t="shared" si="5"/>
        <v>0</v>
      </c>
      <c r="I125" s="14">
        <f t="shared" si="5"/>
        <v>0</v>
      </c>
      <c r="J125" s="14">
        <f t="shared" si="5"/>
        <v>0</v>
      </c>
      <c r="K125" s="14">
        <f t="shared" si="5"/>
        <v>0</v>
      </c>
      <c r="L125" s="14">
        <f t="shared" si="5"/>
        <v>0</v>
      </c>
      <c r="M125" s="14">
        <f t="shared" si="5"/>
        <v>0</v>
      </c>
      <c r="N125" s="14">
        <f t="shared" si="5"/>
        <v>0</v>
      </c>
    </row>
    <row r="126" spans="1:14" ht="12.75" customHeight="1">
      <c r="A126" s="9" t="s">
        <v>211</v>
      </c>
      <c r="B126" s="12" t="s">
        <v>212</v>
      </c>
      <c r="C126" s="22"/>
      <c r="D126" s="25"/>
      <c r="E126" s="22"/>
      <c r="F126" s="25"/>
      <c r="G126" s="22"/>
      <c r="H126" s="25"/>
      <c r="I126" s="22"/>
      <c r="J126" s="25"/>
      <c r="K126" s="22"/>
      <c r="L126" s="25"/>
      <c r="M126" s="54"/>
      <c r="N126" s="42"/>
    </row>
    <row r="127" spans="1:14" ht="12.75" customHeight="1">
      <c r="A127" s="9" t="s">
        <v>213</v>
      </c>
      <c r="B127" s="12" t="s">
        <v>214</v>
      </c>
      <c r="C127" s="22"/>
      <c r="D127" s="25"/>
      <c r="E127" s="22"/>
      <c r="F127" s="25"/>
      <c r="G127" s="22"/>
      <c r="H127" s="25"/>
      <c r="I127" s="22"/>
      <c r="J127" s="25"/>
      <c r="K127" s="22"/>
      <c r="L127" s="25"/>
      <c r="M127" s="54"/>
      <c r="N127" s="42"/>
    </row>
    <row r="128" spans="1:14" ht="12.75" customHeight="1">
      <c r="A128" s="9" t="s">
        <v>215</v>
      </c>
      <c r="B128" s="12" t="s">
        <v>216</v>
      </c>
      <c r="C128" s="22"/>
      <c r="D128" s="25"/>
      <c r="E128" s="22"/>
      <c r="F128" s="25"/>
      <c r="G128" s="22"/>
      <c r="H128" s="25"/>
      <c r="I128" s="22"/>
      <c r="J128" s="25"/>
      <c r="K128" s="22"/>
      <c r="L128" s="25"/>
      <c r="M128" s="54"/>
      <c r="N128" s="42"/>
    </row>
    <row r="129" spans="1:14" ht="12.75" customHeight="1">
      <c r="A129" s="10" t="s">
        <v>217</v>
      </c>
      <c r="B129" s="13" t="s">
        <v>218</v>
      </c>
      <c r="C129" s="14">
        <f>SUM(C130:C137)</f>
        <v>25000</v>
      </c>
      <c r="D129" s="14">
        <f aca="true" t="shared" si="6" ref="D129:N129">SUM(D130:D137)</f>
        <v>70000</v>
      </c>
      <c r="E129" s="14">
        <f t="shared" si="6"/>
        <v>12600</v>
      </c>
      <c r="F129" s="14">
        <f t="shared" si="6"/>
        <v>205327</v>
      </c>
      <c r="G129" s="14">
        <f t="shared" si="6"/>
        <v>12000</v>
      </c>
      <c r="H129" s="14">
        <f t="shared" si="6"/>
        <v>527104</v>
      </c>
      <c r="I129" s="14">
        <f t="shared" si="6"/>
        <v>683700</v>
      </c>
      <c r="J129" s="14">
        <f t="shared" si="6"/>
        <v>663000</v>
      </c>
      <c r="K129" s="14">
        <f t="shared" si="6"/>
        <v>711000</v>
      </c>
      <c r="L129" s="14">
        <f t="shared" si="6"/>
        <v>0</v>
      </c>
      <c r="M129" s="14">
        <f t="shared" si="6"/>
        <v>5950000</v>
      </c>
      <c r="N129" s="14">
        <f t="shared" si="6"/>
        <v>0</v>
      </c>
    </row>
    <row r="130" spans="1:14" ht="12.75" customHeight="1">
      <c r="A130" s="9" t="s">
        <v>219</v>
      </c>
      <c r="B130" s="12" t="s">
        <v>220</v>
      </c>
      <c r="C130" s="22">
        <v>25000</v>
      </c>
      <c r="D130" s="25">
        <v>70000</v>
      </c>
      <c r="E130" s="22">
        <v>12600</v>
      </c>
      <c r="F130" s="25">
        <v>205327</v>
      </c>
      <c r="G130" s="22"/>
      <c r="H130" s="25"/>
      <c r="I130" s="22"/>
      <c r="J130" s="25"/>
      <c r="K130" s="22"/>
      <c r="L130" s="25"/>
      <c r="M130" s="54">
        <v>5950000</v>
      </c>
      <c r="N130" s="42"/>
    </row>
    <row r="131" spans="1:14" ht="12.75" customHeight="1">
      <c r="A131" s="9" t="s">
        <v>221</v>
      </c>
      <c r="B131" s="12" t="s">
        <v>222</v>
      </c>
      <c r="C131" s="22"/>
      <c r="D131" s="25"/>
      <c r="E131" s="22"/>
      <c r="F131" s="25"/>
      <c r="G131" s="22"/>
      <c r="H131" s="25"/>
      <c r="I131" s="22"/>
      <c r="J131" s="25"/>
      <c r="K131" s="22"/>
      <c r="L131" s="25"/>
      <c r="M131" s="54"/>
      <c r="N131" s="42"/>
    </row>
    <row r="132" spans="1:14" ht="12.75" customHeight="1">
      <c r="A132" s="9" t="s">
        <v>223</v>
      </c>
      <c r="B132" s="12" t="s">
        <v>224</v>
      </c>
      <c r="C132" s="22"/>
      <c r="D132" s="25"/>
      <c r="E132" s="22"/>
      <c r="F132" s="25"/>
      <c r="G132" s="22"/>
      <c r="H132" s="25"/>
      <c r="I132" s="22"/>
      <c r="J132" s="25"/>
      <c r="K132" s="22"/>
      <c r="L132" s="25"/>
      <c r="M132" s="54"/>
      <c r="N132" s="42"/>
    </row>
    <row r="133" spans="1:14" ht="12.75" customHeight="1">
      <c r="A133" s="9" t="s">
        <v>225</v>
      </c>
      <c r="B133" s="12" t="s">
        <v>43</v>
      </c>
      <c r="C133" s="22"/>
      <c r="D133" s="25"/>
      <c r="E133" s="22"/>
      <c r="F133" s="25"/>
      <c r="G133" s="22"/>
      <c r="H133" s="25"/>
      <c r="I133" s="22"/>
      <c r="J133" s="25"/>
      <c r="K133" s="22"/>
      <c r="L133" s="25"/>
      <c r="M133" s="54"/>
      <c r="N133" s="42"/>
    </row>
    <row r="134" spans="1:14" ht="12.75" customHeight="1">
      <c r="A134" s="9" t="s">
        <v>226</v>
      </c>
      <c r="B134" s="12" t="s">
        <v>222</v>
      </c>
      <c r="C134" s="22"/>
      <c r="D134" s="25"/>
      <c r="E134" s="22"/>
      <c r="F134" s="25"/>
      <c r="G134" s="22"/>
      <c r="H134" s="25"/>
      <c r="I134" s="22"/>
      <c r="J134" s="25"/>
      <c r="K134" s="22"/>
      <c r="L134" s="25"/>
      <c r="M134" s="54"/>
      <c r="N134" s="42"/>
    </row>
    <row r="135" spans="1:14" ht="12.75" customHeight="1">
      <c r="A135" s="9" t="s">
        <v>227</v>
      </c>
      <c r="B135" s="12" t="s">
        <v>224</v>
      </c>
      <c r="C135" s="22"/>
      <c r="D135" s="25"/>
      <c r="E135" s="22"/>
      <c r="F135" s="25"/>
      <c r="G135" s="22"/>
      <c r="H135" s="25"/>
      <c r="I135" s="22"/>
      <c r="J135" s="25"/>
      <c r="K135" s="22"/>
      <c r="L135" s="25"/>
      <c r="M135" s="54"/>
      <c r="N135" s="42"/>
    </row>
    <row r="136" spans="1:14" ht="12.75" customHeight="1">
      <c r="A136" s="9" t="s">
        <v>228</v>
      </c>
      <c r="B136" s="12" t="s">
        <v>229</v>
      </c>
      <c r="C136" s="22"/>
      <c r="D136" s="25"/>
      <c r="E136" s="22"/>
      <c r="F136" s="25"/>
      <c r="G136" s="22">
        <v>12000</v>
      </c>
      <c r="H136" s="25">
        <v>527104</v>
      </c>
      <c r="I136" s="22">
        <v>683700</v>
      </c>
      <c r="J136" s="25">
        <v>663000</v>
      </c>
      <c r="K136" s="22">
        <v>711000</v>
      </c>
      <c r="L136" s="25"/>
      <c r="M136" s="54"/>
      <c r="N136" s="42"/>
    </row>
    <row r="137" spans="1:14" ht="12.75" customHeight="1">
      <c r="A137" s="9" t="s">
        <v>230</v>
      </c>
      <c r="B137" s="12" t="s">
        <v>231</v>
      </c>
      <c r="C137" s="22"/>
      <c r="D137" s="25"/>
      <c r="E137" s="22"/>
      <c r="F137" s="25"/>
      <c r="G137" s="22"/>
      <c r="H137" s="25"/>
      <c r="I137" s="22"/>
      <c r="J137" s="25"/>
      <c r="K137" s="22"/>
      <c r="L137" s="25"/>
      <c r="M137" s="54"/>
      <c r="N137" s="42"/>
    </row>
    <row r="138" spans="1:14" ht="12.75" customHeight="1">
      <c r="A138" s="10" t="s">
        <v>232</v>
      </c>
      <c r="B138" s="13" t="s">
        <v>233</v>
      </c>
      <c r="C138" s="14">
        <f>SUM(C139:C154)</f>
        <v>2911975</v>
      </c>
      <c r="D138" s="14">
        <f aca="true" t="shared" si="7" ref="D138:N138">SUM(D139:D154)</f>
        <v>7660671</v>
      </c>
      <c r="E138" s="14">
        <f t="shared" si="7"/>
        <v>6181492</v>
      </c>
      <c r="F138" s="14">
        <f t="shared" si="7"/>
        <v>6385100</v>
      </c>
      <c r="G138" s="14">
        <f t="shared" si="7"/>
        <v>6416911</v>
      </c>
      <c r="H138" s="14">
        <f t="shared" si="7"/>
        <v>8372657</v>
      </c>
      <c r="I138" s="14">
        <f t="shared" si="7"/>
        <v>5876701</v>
      </c>
      <c r="J138" s="14">
        <f t="shared" si="7"/>
        <v>7131496</v>
      </c>
      <c r="K138" s="14">
        <f t="shared" si="7"/>
        <v>7442960</v>
      </c>
      <c r="L138" s="14">
        <f t="shared" si="7"/>
        <v>13317713</v>
      </c>
      <c r="M138" s="14">
        <f t="shared" si="7"/>
        <v>858049</v>
      </c>
      <c r="N138" s="14">
        <f t="shared" si="7"/>
        <v>17426905</v>
      </c>
    </row>
    <row r="139" spans="1:14" ht="12.75" customHeight="1">
      <c r="A139" s="9" t="s">
        <v>234</v>
      </c>
      <c r="B139" s="12" t="s">
        <v>44</v>
      </c>
      <c r="C139" s="22">
        <v>255975</v>
      </c>
      <c r="D139" s="25">
        <v>329337</v>
      </c>
      <c r="E139" s="22">
        <v>124247</v>
      </c>
      <c r="F139" s="25">
        <v>288036</v>
      </c>
      <c r="G139" s="22">
        <v>577433</v>
      </c>
      <c r="H139" s="25">
        <v>574665</v>
      </c>
      <c r="I139" s="22">
        <v>51874</v>
      </c>
      <c r="J139" s="25">
        <v>501493</v>
      </c>
      <c r="K139" s="22">
        <v>897375</v>
      </c>
      <c r="L139" s="25">
        <v>1174292</v>
      </c>
      <c r="M139" s="54">
        <v>89580</v>
      </c>
      <c r="N139" s="42">
        <v>734951</v>
      </c>
    </row>
    <row r="140" spans="1:14" ht="12.75" customHeight="1">
      <c r="A140" s="9" t="s">
        <v>235</v>
      </c>
      <c r="B140" s="12" t="s">
        <v>45</v>
      </c>
      <c r="C140" s="22"/>
      <c r="D140" s="25"/>
      <c r="E140" s="22"/>
      <c r="F140" s="25"/>
      <c r="G140" s="22"/>
      <c r="H140" s="25"/>
      <c r="I140" s="22"/>
      <c r="J140" s="25"/>
      <c r="K140" s="22"/>
      <c r="L140" s="25"/>
      <c r="M140" s="54"/>
      <c r="N140" s="42"/>
    </row>
    <row r="141" spans="1:14" ht="12.75" customHeight="1">
      <c r="A141" s="9" t="s">
        <v>236</v>
      </c>
      <c r="B141" s="12" t="s">
        <v>237</v>
      </c>
      <c r="C141" s="22"/>
      <c r="D141" s="25">
        <v>284886</v>
      </c>
      <c r="E141" s="22">
        <v>189924</v>
      </c>
      <c r="F141" s="25">
        <v>211523</v>
      </c>
      <c r="G141" s="22">
        <v>45577</v>
      </c>
      <c r="H141" s="25">
        <v>237405</v>
      </c>
      <c r="I141" s="22"/>
      <c r="J141" s="25">
        <v>617253</v>
      </c>
      <c r="K141" s="22">
        <v>142443</v>
      </c>
      <c r="L141" s="25">
        <v>569772</v>
      </c>
      <c r="M141" s="54"/>
      <c r="N141" s="42">
        <v>1598844</v>
      </c>
    </row>
    <row r="142" spans="1:14" ht="12.75" customHeight="1">
      <c r="A142" s="9" t="s">
        <v>238</v>
      </c>
      <c r="B142" s="12" t="s">
        <v>239</v>
      </c>
      <c r="C142" s="22">
        <v>24870</v>
      </c>
      <c r="D142" s="25">
        <v>5765573</v>
      </c>
      <c r="E142" s="22">
        <v>2220961</v>
      </c>
      <c r="F142" s="25">
        <v>3931224</v>
      </c>
      <c r="G142" s="22">
        <v>2171538</v>
      </c>
      <c r="H142" s="25">
        <v>4691386</v>
      </c>
      <c r="I142" s="22">
        <v>3584402</v>
      </c>
      <c r="J142" s="25">
        <v>3792215</v>
      </c>
      <c r="K142" s="22">
        <v>3749964</v>
      </c>
      <c r="L142" s="25">
        <v>7227317</v>
      </c>
      <c r="M142" s="54">
        <v>543949</v>
      </c>
      <c r="N142" s="42">
        <v>6086561</v>
      </c>
    </row>
    <row r="143" spans="1:14" ht="12.75" customHeight="1">
      <c r="A143" s="9" t="s">
        <v>240</v>
      </c>
      <c r="B143" s="12" t="s">
        <v>241</v>
      </c>
      <c r="C143" s="22"/>
      <c r="D143" s="25">
        <v>367395</v>
      </c>
      <c r="E143" s="22">
        <v>273700</v>
      </c>
      <c r="F143" s="25"/>
      <c r="G143" s="22">
        <v>668375</v>
      </c>
      <c r="H143" s="25">
        <v>62039</v>
      </c>
      <c r="I143" s="22"/>
      <c r="J143" s="25">
        <v>427391</v>
      </c>
      <c r="K143" s="22">
        <v>3480</v>
      </c>
      <c r="L143" s="25">
        <v>365925</v>
      </c>
      <c r="M143" s="54">
        <v>13566</v>
      </c>
      <c r="N143" s="42">
        <v>652451</v>
      </c>
    </row>
    <row r="144" spans="1:14" ht="12.75" customHeight="1">
      <c r="A144" s="9" t="s">
        <v>242</v>
      </c>
      <c r="B144" s="12" t="s">
        <v>243</v>
      </c>
      <c r="C144" s="22"/>
      <c r="D144" s="25"/>
      <c r="E144" s="22"/>
      <c r="F144" s="25"/>
      <c r="G144" s="22"/>
      <c r="H144" s="25"/>
      <c r="I144" s="22"/>
      <c r="J144" s="25"/>
      <c r="K144" s="22"/>
      <c r="L144" s="25"/>
      <c r="M144" s="54"/>
      <c r="N144" s="42"/>
    </row>
    <row r="145" spans="1:14" ht="12.75" customHeight="1">
      <c r="A145" s="9" t="s">
        <v>244</v>
      </c>
      <c r="B145" s="12" t="s">
        <v>46</v>
      </c>
      <c r="C145" s="22"/>
      <c r="D145" s="25">
        <v>8550</v>
      </c>
      <c r="E145" s="22">
        <v>317570</v>
      </c>
      <c r="F145" s="25">
        <v>203489</v>
      </c>
      <c r="G145" s="22">
        <v>129661</v>
      </c>
      <c r="H145" s="25">
        <v>447776</v>
      </c>
      <c r="I145" s="22">
        <v>10200</v>
      </c>
      <c r="J145" s="25">
        <v>467510</v>
      </c>
      <c r="K145" s="22">
        <v>37780</v>
      </c>
      <c r="L145" s="25">
        <v>396103</v>
      </c>
      <c r="M145" s="54">
        <v>9430</v>
      </c>
      <c r="N145" s="42">
        <v>397435</v>
      </c>
    </row>
    <row r="146" spans="1:14" ht="12.75" customHeight="1">
      <c r="A146" s="9" t="s">
        <v>245</v>
      </c>
      <c r="B146" s="12" t="s">
        <v>246</v>
      </c>
      <c r="C146" s="22"/>
      <c r="D146" s="25"/>
      <c r="E146" s="22"/>
      <c r="F146" s="25"/>
      <c r="G146" s="22"/>
      <c r="H146" s="25"/>
      <c r="I146" s="22"/>
      <c r="J146" s="25"/>
      <c r="K146" s="22"/>
      <c r="L146" s="25"/>
      <c r="M146" s="54"/>
      <c r="N146" s="42"/>
    </row>
    <row r="147" spans="1:14" ht="12.75" customHeight="1">
      <c r="A147" s="9" t="s">
        <v>247</v>
      </c>
      <c r="B147" s="12" t="s">
        <v>47</v>
      </c>
      <c r="C147" s="22"/>
      <c r="D147" s="25"/>
      <c r="E147" s="22"/>
      <c r="F147" s="25"/>
      <c r="G147" s="22"/>
      <c r="H147" s="25"/>
      <c r="I147" s="22"/>
      <c r="J147" s="25"/>
      <c r="K147" s="22"/>
      <c r="L147" s="25"/>
      <c r="M147" s="54"/>
      <c r="N147" s="42"/>
    </row>
    <row r="148" spans="1:14" ht="12.75" customHeight="1">
      <c r="A148" s="9" t="s">
        <v>248</v>
      </c>
      <c r="B148" s="12" t="s">
        <v>48</v>
      </c>
      <c r="C148" s="22">
        <v>29220</v>
      </c>
      <c r="D148" s="25">
        <v>1980</v>
      </c>
      <c r="E148" s="22">
        <v>29480</v>
      </c>
      <c r="F148" s="25"/>
      <c r="G148" s="22">
        <v>29600</v>
      </c>
      <c r="H148" s="25">
        <v>219625</v>
      </c>
      <c r="I148" s="22">
        <v>34703</v>
      </c>
      <c r="J148" s="25">
        <v>18356</v>
      </c>
      <c r="K148" s="22">
        <v>86950</v>
      </c>
      <c r="L148" s="25">
        <v>23850</v>
      </c>
      <c r="M148" s="54">
        <v>23500</v>
      </c>
      <c r="N148" s="42">
        <v>4353796</v>
      </c>
    </row>
    <row r="149" spans="1:14" ht="12.75" customHeight="1">
      <c r="A149" s="9" t="s">
        <v>249</v>
      </c>
      <c r="B149" s="12" t="s">
        <v>250</v>
      </c>
      <c r="C149" s="22">
        <v>1500</v>
      </c>
      <c r="D149" s="25">
        <v>337604</v>
      </c>
      <c r="E149" s="22"/>
      <c r="F149" s="25">
        <v>2000</v>
      </c>
      <c r="G149" s="22">
        <v>117750</v>
      </c>
      <c r="H149" s="25"/>
      <c r="I149" s="22">
        <v>287151</v>
      </c>
      <c r="J149" s="25"/>
      <c r="K149" s="22">
        <v>115421</v>
      </c>
      <c r="L149" s="25">
        <v>545251</v>
      </c>
      <c r="M149" s="54"/>
      <c r="N149" s="42">
        <v>581400</v>
      </c>
    </row>
    <row r="150" spans="1:14" ht="12.75" customHeight="1">
      <c r="A150" s="9" t="s">
        <v>251</v>
      </c>
      <c r="B150" s="12" t="s">
        <v>49</v>
      </c>
      <c r="C150" s="22"/>
      <c r="D150" s="25"/>
      <c r="E150" s="22"/>
      <c r="F150" s="25"/>
      <c r="G150" s="22"/>
      <c r="H150" s="25"/>
      <c r="I150" s="22"/>
      <c r="J150" s="25"/>
      <c r="K150" s="22"/>
      <c r="L150" s="25"/>
      <c r="M150" s="54"/>
      <c r="N150" s="42"/>
    </row>
    <row r="151" spans="1:14" ht="12.75" customHeight="1">
      <c r="A151" s="9" t="s">
        <v>252</v>
      </c>
      <c r="B151" s="12" t="s">
        <v>253</v>
      </c>
      <c r="C151" s="22"/>
      <c r="D151" s="25"/>
      <c r="E151" s="22"/>
      <c r="F151" s="25"/>
      <c r="G151" s="22"/>
      <c r="H151" s="25"/>
      <c r="I151" s="22"/>
      <c r="J151" s="25"/>
      <c r="K151" s="22"/>
      <c r="L151" s="25"/>
      <c r="M151" s="54"/>
      <c r="N151" s="42"/>
    </row>
    <row r="152" spans="1:14" ht="12.75" customHeight="1">
      <c r="A152" s="9" t="s">
        <v>254</v>
      </c>
      <c r="B152" s="12" t="s">
        <v>255</v>
      </c>
      <c r="C152" s="22"/>
      <c r="D152" s="25"/>
      <c r="E152" s="22"/>
      <c r="F152" s="25"/>
      <c r="G152" s="22"/>
      <c r="H152" s="25"/>
      <c r="I152" s="22"/>
      <c r="J152" s="25"/>
      <c r="K152" s="22"/>
      <c r="L152" s="25"/>
      <c r="M152" s="54"/>
      <c r="N152" s="42"/>
    </row>
    <row r="153" spans="1:14" ht="12.75" customHeight="1">
      <c r="A153" s="9" t="s">
        <v>256</v>
      </c>
      <c r="B153" s="12" t="s">
        <v>257</v>
      </c>
      <c r="C153" s="22"/>
      <c r="D153" s="25"/>
      <c r="E153" s="22"/>
      <c r="F153" s="25"/>
      <c r="G153" s="22"/>
      <c r="H153" s="25"/>
      <c r="I153" s="22"/>
      <c r="J153" s="25"/>
      <c r="K153" s="22"/>
      <c r="L153" s="25"/>
      <c r="M153" s="54"/>
      <c r="N153" s="42"/>
    </row>
    <row r="154" spans="1:14" ht="12.75" customHeight="1">
      <c r="A154" s="9" t="s">
        <v>258</v>
      </c>
      <c r="B154" s="12" t="s">
        <v>1</v>
      </c>
      <c r="C154" s="22">
        <v>2600410</v>
      </c>
      <c r="D154" s="25">
        <v>565346</v>
      </c>
      <c r="E154" s="22">
        <v>3025610</v>
      </c>
      <c r="F154" s="25">
        <v>1748828</v>
      </c>
      <c r="G154" s="22">
        <v>2676977</v>
      </c>
      <c r="H154" s="25">
        <v>2139761</v>
      </c>
      <c r="I154" s="22">
        <v>1908371</v>
      </c>
      <c r="J154" s="25">
        <v>1307278</v>
      </c>
      <c r="K154" s="22">
        <v>2409547</v>
      </c>
      <c r="L154" s="25">
        <v>3015203</v>
      </c>
      <c r="M154" s="54">
        <v>178024</v>
      </c>
      <c r="N154" s="42">
        <v>3021467</v>
      </c>
    </row>
    <row r="155" spans="1:14" ht="12.75" customHeight="1">
      <c r="A155" s="10" t="s">
        <v>259</v>
      </c>
      <c r="B155" s="13" t="s">
        <v>260</v>
      </c>
      <c r="C155" s="14">
        <f>SUM(C156:C164)</f>
        <v>1241067</v>
      </c>
      <c r="D155" s="14">
        <f aca="true" t="shared" si="8" ref="D155:N155">SUM(D156:D164)</f>
        <v>1139393</v>
      </c>
      <c r="E155" s="14">
        <f t="shared" si="8"/>
        <v>1942256</v>
      </c>
      <c r="F155" s="14">
        <f t="shared" si="8"/>
        <v>460132</v>
      </c>
      <c r="G155" s="14">
        <f t="shared" si="8"/>
        <v>1767491</v>
      </c>
      <c r="H155" s="14">
        <f t="shared" si="8"/>
        <v>2838067</v>
      </c>
      <c r="I155" s="14">
        <f t="shared" si="8"/>
        <v>893619</v>
      </c>
      <c r="J155" s="14">
        <f t="shared" si="8"/>
        <v>2104482</v>
      </c>
      <c r="K155" s="14">
        <f t="shared" si="8"/>
        <v>2861243</v>
      </c>
      <c r="L155" s="14">
        <f t="shared" si="8"/>
        <v>1914211</v>
      </c>
      <c r="M155" s="14">
        <f t="shared" si="8"/>
        <v>772260</v>
      </c>
      <c r="N155" s="14">
        <f t="shared" si="8"/>
        <v>2423088</v>
      </c>
    </row>
    <row r="156" spans="1:14" ht="12.75" customHeight="1">
      <c r="A156" s="9" t="s">
        <v>261</v>
      </c>
      <c r="B156" s="12" t="s">
        <v>50</v>
      </c>
      <c r="C156" s="22">
        <v>715489</v>
      </c>
      <c r="D156" s="25">
        <v>729586</v>
      </c>
      <c r="E156" s="22">
        <v>700461</v>
      </c>
      <c r="F156" s="25"/>
      <c r="G156" s="22">
        <v>760648</v>
      </c>
      <c r="H156" s="25">
        <v>1751300</v>
      </c>
      <c r="I156" s="22"/>
      <c r="J156" s="25">
        <v>1271843</v>
      </c>
      <c r="K156" s="22">
        <v>1974757</v>
      </c>
      <c r="L156" s="25">
        <v>1008303</v>
      </c>
      <c r="M156" s="54">
        <v>16300</v>
      </c>
      <c r="N156" s="42">
        <v>1548588</v>
      </c>
    </row>
    <row r="157" spans="1:14" ht="12.75" customHeight="1">
      <c r="A157" s="9" t="s">
        <v>262</v>
      </c>
      <c r="B157" s="12" t="s">
        <v>51</v>
      </c>
      <c r="C157" s="22">
        <v>359598</v>
      </c>
      <c r="D157" s="25">
        <v>41600</v>
      </c>
      <c r="E157" s="22">
        <v>751143</v>
      </c>
      <c r="F157" s="25">
        <v>21900</v>
      </c>
      <c r="G157" s="22">
        <v>519969</v>
      </c>
      <c r="H157" s="25">
        <v>587216</v>
      </c>
      <c r="I157" s="22">
        <v>438301</v>
      </c>
      <c r="J157" s="25">
        <v>426264</v>
      </c>
      <c r="K157" s="22">
        <v>435821</v>
      </c>
      <c r="L157" s="25">
        <v>383701</v>
      </c>
      <c r="M157" s="54">
        <v>347123</v>
      </c>
      <c r="N157" s="42">
        <v>425746</v>
      </c>
    </row>
    <row r="158" spans="1:14" ht="12.75" customHeight="1">
      <c r="A158" s="9" t="s">
        <v>263</v>
      </c>
      <c r="B158" s="12" t="s">
        <v>264</v>
      </c>
      <c r="C158" s="22"/>
      <c r="D158" s="25"/>
      <c r="E158" s="22"/>
      <c r="F158" s="25"/>
      <c r="G158" s="22"/>
      <c r="H158" s="25"/>
      <c r="I158" s="22"/>
      <c r="J158" s="25"/>
      <c r="K158" s="22"/>
      <c r="L158" s="25"/>
      <c r="M158" s="54"/>
      <c r="N158" s="42"/>
    </row>
    <row r="159" spans="1:14" ht="12.75" customHeight="1">
      <c r="A159" s="9" t="s">
        <v>265</v>
      </c>
      <c r="B159" s="12" t="s">
        <v>52</v>
      </c>
      <c r="C159" s="22">
        <v>18000</v>
      </c>
      <c r="D159" s="25">
        <v>9180</v>
      </c>
      <c r="E159" s="22">
        <v>16200</v>
      </c>
      <c r="F159" s="25">
        <v>21870</v>
      </c>
      <c r="G159" s="22">
        <v>35720</v>
      </c>
      <c r="H159" s="25">
        <v>43630</v>
      </c>
      <c r="I159" s="22">
        <v>18650</v>
      </c>
      <c r="J159" s="25">
        <v>34550</v>
      </c>
      <c r="K159" s="22">
        <v>28520</v>
      </c>
      <c r="L159" s="25">
        <v>50220</v>
      </c>
      <c r="M159" s="54">
        <v>17820</v>
      </c>
      <c r="N159" s="42">
        <v>31590</v>
      </c>
    </row>
    <row r="160" spans="1:14" ht="12.75" customHeight="1">
      <c r="A160" s="9" t="s">
        <v>266</v>
      </c>
      <c r="B160" s="12" t="s">
        <v>53</v>
      </c>
      <c r="C160" s="22">
        <v>147980</v>
      </c>
      <c r="D160" s="25">
        <v>359027</v>
      </c>
      <c r="E160" s="22">
        <v>474452</v>
      </c>
      <c r="F160" s="25">
        <v>416362</v>
      </c>
      <c r="G160" s="22">
        <v>451154</v>
      </c>
      <c r="H160" s="25">
        <v>455921</v>
      </c>
      <c r="I160" s="22">
        <v>436668</v>
      </c>
      <c r="J160" s="25">
        <v>371825</v>
      </c>
      <c r="K160" s="22">
        <v>422145</v>
      </c>
      <c r="L160" s="25">
        <v>471987</v>
      </c>
      <c r="M160" s="54">
        <v>391017</v>
      </c>
      <c r="N160" s="42">
        <v>417164</v>
      </c>
    </row>
    <row r="161" spans="1:14" ht="12.75" customHeight="1">
      <c r="A161" s="9" t="s">
        <v>267</v>
      </c>
      <c r="B161" s="12" t="s">
        <v>54</v>
      </c>
      <c r="C161" s="22"/>
      <c r="D161" s="25"/>
      <c r="E161" s="22"/>
      <c r="F161" s="25"/>
      <c r="G161" s="22"/>
      <c r="H161" s="25"/>
      <c r="I161" s="22"/>
      <c r="J161" s="25"/>
      <c r="K161" s="22"/>
      <c r="L161" s="25"/>
      <c r="M161" s="54"/>
      <c r="N161" s="42"/>
    </row>
    <row r="162" spans="1:14" ht="12.75" customHeight="1">
      <c r="A162" s="9" t="s">
        <v>268</v>
      </c>
      <c r="B162" s="12" t="s">
        <v>55</v>
      </c>
      <c r="C162" s="22"/>
      <c r="D162" s="25"/>
      <c r="E162" s="22"/>
      <c r="F162" s="25"/>
      <c r="G162" s="22"/>
      <c r="H162" s="25"/>
      <c r="I162" s="22"/>
      <c r="J162" s="25"/>
      <c r="K162" s="22"/>
      <c r="L162" s="25"/>
      <c r="M162" s="54"/>
      <c r="N162" s="42"/>
    </row>
    <row r="163" spans="1:14" ht="12.75" customHeight="1">
      <c r="A163" s="9" t="s">
        <v>269</v>
      </c>
      <c r="B163" s="12" t="s">
        <v>270</v>
      </c>
      <c r="C163" s="22"/>
      <c r="D163" s="25"/>
      <c r="E163" s="22"/>
      <c r="F163" s="25"/>
      <c r="G163" s="22"/>
      <c r="H163" s="25"/>
      <c r="I163" s="22"/>
      <c r="J163" s="25"/>
      <c r="K163" s="22"/>
      <c r="L163" s="25"/>
      <c r="M163" s="54"/>
      <c r="N163" s="42"/>
    </row>
    <row r="164" spans="1:14" ht="12.75" customHeight="1">
      <c r="A164" s="9" t="s">
        <v>271</v>
      </c>
      <c r="B164" s="12" t="s">
        <v>1</v>
      </c>
      <c r="C164" s="22"/>
      <c r="D164" s="25"/>
      <c r="E164" s="22"/>
      <c r="F164" s="25"/>
      <c r="G164" s="22"/>
      <c r="H164" s="25"/>
      <c r="I164" s="22"/>
      <c r="J164" s="25"/>
      <c r="K164" s="22"/>
      <c r="L164" s="25"/>
      <c r="M164" s="54"/>
      <c r="N164" s="42"/>
    </row>
    <row r="165" spans="1:14" ht="12.75" customHeight="1">
      <c r="A165" s="10" t="s">
        <v>272</v>
      </c>
      <c r="B165" s="13" t="s">
        <v>273</v>
      </c>
      <c r="C165" s="14">
        <f>SUM(C166:C173)</f>
        <v>92995</v>
      </c>
      <c r="D165" s="14">
        <f aca="true" t="shared" si="9" ref="D165:N165">SUM(D166:D173)</f>
        <v>308390</v>
      </c>
      <c r="E165" s="14">
        <f t="shared" si="9"/>
        <v>673082</v>
      </c>
      <c r="F165" s="14">
        <f t="shared" si="9"/>
        <v>737219</v>
      </c>
      <c r="G165" s="14">
        <f t="shared" si="9"/>
        <v>224100</v>
      </c>
      <c r="H165" s="14">
        <f t="shared" si="9"/>
        <v>398130</v>
      </c>
      <c r="I165" s="14">
        <f t="shared" si="9"/>
        <v>925808</v>
      </c>
      <c r="J165" s="14">
        <f t="shared" si="9"/>
        <v>661031</v>
      </c>
      <c r="K165" s="14">
        <f t="shared" si="9"/>
        <v>210650</v>
      </c>
      <c r="L165" s="14">
        <f t="shared" si="9"/>
        <v>515127</v>
      </c>
      <c r="M165" s="14">
        <f t="shared" si="9"/>
        <v>223400</v>
      </c>
      <c r="N165" s="14">
        <f t="shared" si="9"/>
        <v>1568010</v>
      </c>
    </row>
    <row r="166" spans="1:14" ht="12.75" customHeight="1">
      <c r="A166" s="9" t="s">
        <v>274</v>
      </c>
      <c r="B166" s="12" t="s">
        <v>275</v>
      </c>
      <c r="C166" s="22">
        <v>37995</v>
      </c>
      <c r="D166" s="25">
        <v>10000</v>
      </c>
      <c r="E166" s="22">
        <v>48330</v>
      </c>
      <c r="F166" s="25">
        <v>24960</v>
      </c>
      <c r="G166" s="22"/>
      <c r="H166" s="25"/>
      <c r="I166" s="22">
        <v>20000</v>
      </c>
      <c r="J166" s="25"/>
      <c r="K166" s="22"/>
      <c r="L166" s="25"/>
      <c r="M166" s="54">
        <v>5750</v>
      </c>
      <c r="N166" s="42">
        <v>1100000</v>
      </c>
    </row>
    <row r="167" spans="1:14" ht="12.75" customHeight="1">
      <c r="A167" s="9" t="s">
        <v>276</v>
      </c>
      <c r="B167" s="12" t="s">
        <v>277</v>
      </c>
      <c r="C167" s="22"/>
      <c r="D167" s="25">
        <v>90140</v>
      </c>
      <c r="E167" s="22">
        <v>24770</v>
      </c>
      <c r="F167" s="25">
        <v>15290</v>
      </c>
      <c r="G167" s="22">
        <v>3950</v>
      </c>
      <c r="H167" s="25">
        <v>33880</v>
      </c>
      <c r="I167" s="22">
        <v>8500</v>
      </c>
      <c r="J167" s="25">
        <v>12600</v>
      </c>
      <c r="K167" s="22">
        <v>2400</v>
      </c>
      <c r="L167" s="25"/>
      <c r="M167" s="54">
        <v>9400</v>
      </c>
      <c r="N167" s="42"/>
    </row>
    <row r="168" spans="1:14" ht="12.75" customHeight="1">
      <c r="A168" s="9" t="s">
        <v>278</v>
      </c>
      <c r="B168" s="12" t="s">
        <v>279</v>
      </c>
      <c r="C168" s="22">
        <v>35000</v>
      </c>
      <c r="D168" s="25"/>
      <c r="E168" s="22"/>
      <c r="F168" s="25"/>
      <c r="G168" s="22"/>
      <c r="H168" s="25">
        <v>6000</v>
      </c>
      <c r="I168" s="22"/>
      <c r="J168" s="25"/>
      <c r="K168" s="22"/>
      <c r="L168" s="25"/>
      <c r="M168" s="54"/>
      <c r="N168" s="42"/>
    </row>
    <row r="169" spans="1:14" ht="12.75" customHeight="1">
      <c r="A169" s="9" t="s">
        <v>280</v>
      </c>
      <c r="B169" s="12" t="s">
        <v>281</v>
      </c>
      <c r="C169" s="22"/>
      <c r="D169" s="25"/>
      <c r="E169" s="22"/>
      <c r="F169" s="25">
        <v>86899</v>
      </c>
      <c r="G169" s="22"/>
      <c r="H169" s="25"/>
      <c r="I169" s="22">
        <v>104958</v>
      </c>
      <c r="J169" s="25"/>
      <c r="K169" s="22"/>
      <c r="L169" s="25">
        <v>78397</v>
      </c>
      <c r="M169" s="54"/>
      <c r="N169" s="42"/>
    </row>
    <row r="170" spans="1:14" ht="12.75" customHeight="1">
      <c r="A170" s="9" t="s">
        <v>282</v>
      </c>
      <c r="B170" s="12" t="s">
        <v>283</v>
      </c>
      <c r="C170" s="22"/>
      <c r="D170" s="25"/>
      <c r="E170" s="22"/>
      <c r="F170" s="25"/>
      <c r="G170" s="22"/>
      <c r="H170" s="25"/>
      <c r="I170" s="22"/>
      <c r="J170" s="25"/>
      <c r="K170" s="22"/>
      <c r="L170" s="25"/>
      <c r="M170" s="54"/>
      <c r="N170" s="42"/>
    </row>
    <row r="171" spans="1:14" ht="12.75" customHeight="1">
      <c r="A171" s="9" t="s">
        <v>284</v>
      </c>
      <c r="B171" s="12" t="s">
        <v>285</v>
      </c>
      <c r="C171" s="22">
        <v>20000</v>
      </c>
      <c r="D171" s="25"/>
      <c r="E171" s="22">
        <v>328900</v>
      </c>
      <c r="F171" s="25"/>
      <c r="G171" s="22"/>
      <c r="H171" s="25">
        <v>150000</v>
      </c>
      <c r="I171" s="22">
        <v>352050</v>
      </c>
      <c r="J171" s="25">
        <v>345100</v>
      </c>
      <c r="K171" s="22"/>
      <c r="L171" s="25">
        <v>214200</v>
      </c>
      <c r="M171" s="54"/>
      <c r="N171" s="42"/>
    </row>
    <row r="172" spans="1:14" ht="12.75" customHeight="1">
      <c r="A172" s="9" t="s">
        <v>286</v>
      </c>
      <c r="B172" s="12" t="s">
        <v>287</v>
      </c>
      <c r="C172" s="22"/>
      <c r="D172" s="25">
        <v>208250</v>
      </c>
      <c r="E172" s="22">
        <v>271082</v>
      </c>
      <c r="F172" s="25">
        <v>610070</v>
      </c>
      <c r="G172" s="22">
        <v>220150</v>
      </c>
      <c r="H172" s="25">
        <v>208250</v>
      </c>
      <c r="I172" s="22">
        <v>440300</v>
      </c>
      <c r="J172" s="25">
        <v>303331</v>
      </c>
      <c r="K172" s="22">
        <v>208250</v>
      </c>
      <c r="L172" s="25">
        <v>222530</v>
      </c>
      <c r="M172" s="54">
        <v>208250</v>
      </c>
      <c r="N172" s="42">
        <v>468010</v>
      </c>
    </row>
    <row r="173" spans="1:14" ht="12.75" customHeight="1">
      <c r="A173" s="9" t="s">
        <v>288</v>
      </c>
      <c r="B173" s="12" t="s">
        <v>1</v>
      </c>
      <c r="C173" s="22"/>
      <c r="D173" s="25"/>
      <c r="E173" s="22"/>
      <c r="F173" s="25"/>
      <c r="G173" s="22"/>
      <c r="H173" s="25"/>
      <c r="I173" s="22"/>
      <c r="J173" s="25"/>
      <c r="K173" s="22"/>
      <c r="L173" s="25"/>
      <c r="M173" s="54"/>
      <c r="N173" s="42"/>
    </row>
    <row r="174" spans="1:14" ht="12.75" customHeight="1">
      <c r="A174" s="10" t="s">
        <v>289</v>
      </c>
      <c r="B174" s="13" t="s">
        <v>290</v>
      </c>
      <c r="C174" s="14">
        <f>SUM(C175:C177)</f>
        <v>0</v>
      </c>
      <c r="D174" s="14">
        <f aca="true" t="shared" si="10" ref="D174:N174">SUM(D175:D177)</f>
        <v>0</v>
      </c>
      <c r="E174" s="14">
        <f t="shared" si="10"/>
        <v>0</v>
      </c>
      <c r="F174" s="14">
        <f t="shared" si="10"/>
        <v>0</v>
      </c>
      <c r="G174" s="14">
        <f t="shared" si="10"/>
        <v>0</v>
      </c>
      <c r="H174" s="14">
        <f t="shared" si="10"/>
        <v>0</v>
      </c>
      <c r="I174" s="14">
        <f t="shared" si="10"/>
        <v>70625</v>
      </c>
      <c r="J174" s="14">
        <f t="shared" si="10"/>
        <v>0</v>
      </c>
      <c r="K174" s="14">
        <f t="shared" si="10"/>
        <v>0</v>
      </c>
      <c r="L174" s="14">
        <f t="shared" si="10"/>
        <v>0</v>
      </c>
      <c r="M174" s="14">
        <f t="shared" si="10"/>
        <v>0</v>
      </c>
      <c r="N174" s="14">
        <f t="shared" si="10"/>
        <v>0</v>
      </c>
    </row>
    <row r="175" spans="1:14" ht="12.75" customHeight="1">
      <c r="A175" s="9" t="s">
        <v>291</v>
      </c>
      <c r="B175" s="12" t="s">
        <v>292</v>
      </c>
      <c r="C175" s="22"/>
      <c r="D175" s="25"/>
      <c r="E175" s="22"/>
      <c r="F175" s="25"/>
      <c r="G175" s="22"/>
      <c r="H175" s="25"/>
      <c r="I175" s="22"/>
      <c r="J175" s="25"/>
      <c r="K175" s="22"/>
      <c r="L175" s="25"/>
      <c r="M175" s="54"/>
      <c r="N175" s="42"/>
    </row>
    <row r="176" spans="1:14" ht="12.75" customHeight="1">
      <c r="A176" s="9" t="s">
        <v>293</v>
      </c>
      <c r="B176" s="12" t="s">
        <v>56</v>
      </c>
      <c r="C176" s="22"/>
      <c r="D176" s="25"/>
      <c r="E176" s="22"/>
      <c r="F176" s="25"/>
      <c r="G176" s="22"/>
      <c r="H176" s="25"/>
      <c r="I176" s="22">
        <v>70625</v>
      </c>
      <c r="J176" s="25"/>
      <c r="K176" s="22"/>
      <c r="L176" s="25"/>
      <c r="M176" s="54"/>
      <c r="N176" s="42"/>
    </row>
    <row r="177" spans="1:14" ht="12.75" customHeight="1">
      <c r="A177" s="9" t="s">
        <v>294</v>
      </c>
      <c r="B177" s="12" t="s">
        <v>1</v>
      </c>
      <c r="C177" s="22"/>
      <c r="D177" s="25"/>
      <c r="E177" s="22"/>
      <c r="F177" s="25"/>
      <c r="G177" s="22"/>
      <c r="H177" s="25"/>
      <c r="I177" s="22"/>
      <c r="J177" s="25"/>
      <c r="K177" s="22"/>
      <c r="L177" s="25"/>
      <c r="M177" s="54"/>
      <c r="N177" s="42"/>
    </row>
    <row r="178" spans="1:14" ht="12.75" customHeight="1">
      <c r="A178" s="10" t="s">
        <v>295</v>
      </c>
      <c r="B178" s="13" t="s">
        <v>296</v>
      </c>
      <c r="C178" s="14">
        <f>SUM(C179:C189)</f>
        <v>51250</v>
      </c>
      <c r="D178" s="14">
        <f aca="true" t="shared" si="11" ref="D178:N178">SUM(D179:D189)</f>
        <v>809195</v>
      </c>
      <c r="E178" s="14">
        <f t="shared" si="11"/>
        <v>42610</v>
      </c>
      <c r="F178" s="14">
        <f t="shared" si="11"/>
        <v>57700</v>
      </c>
      <c r="G178" s="14">
        <f t="shared" si="11"/>
        <v>329325</v>
      </c>
      <c r="H178" s="14">
        <f t="shared" si="11"/>
        <v>415866</v>
      </c>
      <c r="I178" s="14">
        <f t="shared" si="11"/>
        <v>202068</v>
      </c>
      <c r="J178" s="14">
        <f t="shared" si="11"/>
        <v>108222</v>
      </c>
      <c r="K178" s="14">
        <f t="shared" si="11"/>
        <v>240905</v>
      </c>
      <c r="L178" s="14">
        <f t="shared" si="11"/>
        <v>289533</v>
      </c>
      <c r="M178" s="14">
        <f t="shared" si="11"/>
        <v>113510</v>
      </c>
      <c r="N178" s="14">
        <f t="shared" si="11"/>
        <v>440463</v>
      </c>
    </row>
    <row r="179" spans="1:14" ht="12.75" customHeight="1">
      <c r="A179" s="9" t="s">
        <v>297</v>
      </c>
      <c r="B179" s="12" t="s">
        <v>57</v>
      </c>
      <c r="C179" s="22"/>
      <c r="D179" s="25"/>
      <c r="E179" s="22"/>
      <c r="F179" s="25"/>
      <c r="G179" s="22"/>
      <c r="H179" s="25"/>
      <c r="I179" s="22"/>
      <c r="J179" s="25"/>
      <c r="K179" s="22"/>
      <c r="L179" s="25"/>
      <c r="M179" s="54"/>
      <c r="N179" s="42"/>
    </row>
    <row r="180" spans="1:14" ht="12.75" customHeight="1">
      <c r="A180" s="9" t="s">
        <v>298</v>
      </c>
      <c r="B180" s="12" t="s">
        <v>58</v>
      </c>
      <c r="C180" s="22"/>
      <c r="D180" s="25"/>
      <c r="E180" s="22"/>
      <c r="F180" s="25"/>
      <c r="G180" s="22"/>
      <c r="H180" s="25"/>
      <c r="I180" s="22"/>
      <c r="J180" s="25"/>
      <c r="K180" s="22"/>
      <c r="L180" s="25"/>
      <c r="M180" s="54"/>
      <c r="N180" s="42"/>
    </row>
    <row r="181" spans="1:14" ht="12.75" customHeight="1">
      <c r="A181" s="9" t="s">
        <v>299</v>
      </c>
      <c r="B181" s="12" t="s">
        <v>59</v>
      </c>
      <c r="C181" s="22"/>
      <c r="D181" s="25"/>
      <c r="E181" s="22"/>
      <c r="F181" s="25"/>
      <c r="G181" s="22"/>
      <c r="H181" s="25"/>
      <c r="I181" s="22"/>
      <c r="J181" s="25"/>
      <c r="K181" s="22"/>
      <c r="L181" s="25"/>
      <c r="M181" s="54"/>
      <c r="N181" s="42"/>
    </row>
    <row r="182" spans="1:14" ht="12.75" customHeight="1">
      <c r="A182" s="9" t="s">
        <v>300</v>
      </c>
      <c r="B182" s="12" t="s">
        <v>60</v>
      </c>
      <c r="C182" s="22"/>
      <c r="D182" s="25"/>
      <c r="E182" s="22"/>
      <c r="F182" s="25"/>
      <c r="G182" s="22"/>
      <c r="H182" s="25"/>
      <c r="I182" s="22"/>
      <c r="J182" s="25"/>
      <c r="K182" s="22"/>
      <c r="L182" s="25"/>
      <c r="M182" s="54"/>
      <c r="N182" s="42"/>
    </row>
    <row r="183" spans="1:14" ht="12.75" customHeight="1">
      <c r="A183" s="9" t="s">
        <v>301</v>
      </c>
      <c r="B183" s="12" t="s">
        <v>302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4"/>
      <c r="N183" s="42"/>
    </row>
    <row r="184" spans="1:14" ht="12.75" customHeight="1">
      <c r="A184" s="9" t="s">
        <v>303</v>
      </c>
      <c r="B184" s="12" t="s">
        <v>304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4"/>
      <c r="N184" s="42"/>
    </row>
    <row r="185" spans="1:14" ht="12.75" customHeight="1">
      <c r="A185" s="9" t="s">
        <v>305</v>
      </c>
      <c r="B185" s="12" t="s">
        <v>61</v>
      </c>
      <c r="C185" s="22">
        <v>51250</v>
      </c>
      <c r="D185" s="25">
        <v>31770</v>
      </c>
      <c r="E185" s="22">
        <v>42610</v>
      </c>
      <c r="F185" s="25">
        <v>57700</v>
      </c>
      <c r="G185" s="22">
        <v>59784</v>
      </c>
      <c r="H185" s="25">
        <v>209550</v>
      </c>
      <c r="I185" s="22">
        <v>36450</v>
      </c>
      <c r="J185" s="25">
        <v>108222</v>
      </c>
      <c r="K185" s="22">
        <v>83200</v>
      </c>
      <c r="L185" s="25">
        <v>123350</v>
      </c>
      <c r="M185" s="54">
        <v>113510</v>
      </c>
      <c r="N185" s="42">
        <v>291350</v>
      </c>
    </row>
    <row r="186" spans="1:14" ht="12.75" customHeight="1">
      <c r="A186" s="9" t="s">
        <v>306</v>
      </c>
      <c r="B186" s="12" t="s">
        <v>307</v>
      </c>
      <c r="C186" s="22"/>
      <c r="D186" s="25"/>
      <c r="E186" s="22"/>
      <c r="F186" s="25"/>
      <c r="G186" s="22"/>
      <c r="H186" s="25"/>
      <c r="I186" s="22"/>
      <c r="J186" s="25"/>
      <c r="K186" s="22"/>
      <c r="L186" s="25"/>
      <c r="M186" s="54"/>
      <c r="N186" s="42"/>
    </row>
    <row r="187" spans="1:14" ht="12.75" customHeight="1">
      <c r="A187" s="9" t="s">
        <v>308</v>
      </c>
      <c r="B187" s="12" t="s">
        <v>309</v>
      </c>
      <c r="C187" s="22"/>
      <c r="D187" s="25"/>
      <c r="E187" s="22"/>
      <c r="F187" s="25"/>
      <c r="G187" s="22"/>
      <c r="H187" s="25"/>
      <c r="I187" s="22"/>
      <c r="J187" s="25"/>
      <c r="K187" s="22"/>
      <c r="L187" s="25"/>
      <c r="M187" s="54"/>
      <c r="N187" s="42"/>
    </row>
    <row r="188" spans="1:14" ht="12.75" customHeight="1">
      <c r="A188" s="9" t="s">
        <v>310</v>
      </c>
      <c r="B188" s="12" t="s">
        <v>311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4"/>
      <c r="N188" s="42"/>
    </row>
    <row r="189" spans="1:14" ht="12.75" customHeight="1">
      <c r="A189" s="9" t="s">
        <v>312</v>
      </c>
      <c r="B189" s="12" t="s">
        <v>1</v>
      </c>
      <c r="C189" s="22"/>
      <c r="D189" s="25">
        <v>777425</v>
      </c>
      <c r="E189" s="22"/>
      <c r="F189" s="25"/>
      <c r="G189" s="22">
        <v>269541</v>
      </c>
      <c r="H189" s="25">
        <v>206316</v>
      </c>
      <c r="I189" s="22">
        <v>165618</v>
      </c>
      <c r="J189" s="25"/>
      <c r="K189" s="22">
        <v>157705</v>
      </c>
      <c r="L189" s="25">
        <v>166183</v>
      </c>
      <c r="M189" s="54"/>
      <c r="N189" s="42">
        <v>149113</v>
      </c>
    </row>
    <row r="190" spans="1:14" ht="12.75" customHeight="1">
      <c r="A190" s="10" t="s">
        <v>313</v>
      </c>
      <c r="B190" s="13" t="s">
        <v>314</v>
      </c>
      <c r="C190" s="14">
        <f>SUM(C191:C197)</f>
        <v>0</v>
      </c>
      <c r="D190" s="14">
        <f aca="true" t="shared" si="12" ref="D190:N190">SUM(D191:D197)</f>
        <v>0</v>
      </c>
      <c r="E190" s="14">
        <f t="shared" si="12"/>
        <v>0</v>
      </c>
      <c r="F190" s="14">
        <f t="shared" si="12"/>
        <v>0</v>
      </c>
      <c r="G190" s="14">
        <f t="shared" si="12"/>
        <v>0</v>
      </c>
      <c r="H190" s="14">
        <f t="shared" si="12"/>
        <v>0</v>
      </c>
      <c r="I190" s="14">
        <f t="shared" si="12"/>
        <v>0</v>
      </c>
      <c r="J190" s="14">
        <f t="shared" si="12"/>
        <v>0</v>
      </c>
      <c r="K190" s="14">
        <f t="shared" si="12"/>
        <v>0</v>
      </c>
      <c r="L190" s="14">
        <f t="shared" si="12"/>
        <v>0</v>
      </c>
      <c r="M190" s="14">
        <f t="shared" si="12"/>
        <v>0</v>
      </c>
      <c r="N190" s="14">
        <f t="shared" si="12"/>
        <v>0</v>
      </c>
    </row>
    <row r="191" spans="1:14" ht="12.75" customHeight="1">
      <c r="A191" s="9" t="s">
        <v>315</v>
      </c>
      <c r="B191" s="12" t="s">
        <v>316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4"/>
      <c r="N191" s="42"/>
    </row>
    <row r="192" spans="1:14" ht="12.75" customHeight="1">
      <c r="A192" s="9" t="s">
        <v>317</v>
      </c>
      <c r="B192" s="12" t="s">
        <v>318</v>
      </c>
      <c r="C192" s="22"/>
      <c r="D192" s="25"/>
      <c r="E192" s="22"/>
      <c r="F192" s="25"/>
      <c r="G192" s="22"/>
      <c r="H192" s="25"/>
      <c r="I192" s="22"/>
      <c r="J192" s="25"/>
      <c r="K192" s="22"/>
      <c r="L192" s="25"/>
      <c r="M192" s="54"/>
      <c r="N192" s="42"/>
    </row>
    <row r="193" spans="1:14" ht="12.75" customHeight="1">
      <c r="A193" s="9" t="s">
        <v>319</v>
      </c>
      <c r="B193" s="12" t="s">
        <v>320</v>
      </c>
      <c r="C193" s="22"/>
      <c r="D193" s="25"/>
      <c r="E193" s="22"/>
      <c r="F193" s="25"/>
      <c r="G193" s="22"/>
      <c r="H193" s="25"/>
      <c r="I193" s="22"/>
      <c r="J193" s="25"/>
      <c r="K193" s="22"/>
      <c r="L193" s="25"/>
      <c r="M193" s="54"/>
      <c r="N193" s="42"/>
    </row>
    <row r="194" spans="1:14" ht="12.75" customHeight="1">
      <c r="A194" s="9" t="s">
        <v>321</v>
      </c>
      <c r="B194" s="12" t="s">
        <v>322</v>
      </c>
      <c r="C194" s="22"/>
      <c r="D194" s="25"/>
      <c r="E194" s="22"/>
      <c r="F194" s="25"/>
      <c r="G194" s="22"/>
      <c r="H194" s="25"/>
      <c r="I194" s="22"/>
      <c r="J194" s="25"/>
      <c r="K194" s="22"/>
      <c r="L194" s="25"/>
      <c r="M194" s="54"/>
      <c r="N194" s="42"/>
    </row>
    <row r="195" spans="1:14" ht="12.75" customHeight="1">
      <c r="A195" s="9" t="s">
        <v>323</v>
      </c>
      <c r="B195" s="12" t="s">
        <v>62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4"/>
      <c r="N195" s="42"/>
    </row>
    <row r="196" spans="1:14" ht="12.75" customHeight="1">
      <c r="A196" s="9" t="s">
        <v>324</v>
      </c>
      <c r="B196" s="12" t="s">
        <v>325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4"/>
      <c r="N196" s="42"/>
    </row>
    <row r="197" spans="1:14" ht="12.75" customHeight="1">
      <c r="A197" s="9" t="s">
        <v>326</v>
      </c>
      <c r="B197" s="12" t="s">
        <v>1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4"/>
      <c r="N197" s="42"/>
    </row>
    <row r="198" spans="1:14" ht="12.75" customHeight="1">
      <c r="A198" s="10" t="s">
        <v>327</v>
      </c>
      <c r="B198" s="13" t="s">
        <v>328</v>
      </c>
      <c r="C198" s="14">
        <f>C199</f>
        <v>0</v>
      </c>
      <c r="D198" s="14">
        <f aca="true" t="shared" si="13" ref="D198:N198">D199</f>
        <v>0</v>
      </c>
      <c r="E198" s="14">
        <f t="shared" si="13"/>
        <v>103427</v>
      </c>
      <c r="F198" s="14">
        <v>56000</v>
      </c>
      <c r="G198" s="14">
        <v>46000</v>
      </c>
      <c r="H198" s="14">
        <f t="shared" si="13"/>
        <v>0</v>
      </c>
      <c r="I198" s="14">
        <f t="shared" si="13"/>
        <v>0</v>
      </c>
      <c r="J198" s="14">
        <f t="shared" si="13"/>
        <v>0</v>
      </c>
      <c r="K198" s="14">
        <f t="shared" si="13"/>
        <v>0</v>
      </c>
      <c r="L198" s="14">
        <f t="shared" si="13"/>
        <v>0</v>
      </c>
      <c r="M198" s="14">
        <f t="shared" si="13"/>
        <v>885450</v>
      </c>
      <c r="N198" s="14">
        <f t="shared" si="13"/>
        <v>0</v>
      </c>
    </row>
    <row r="199" spans="1:14" ht="12.75" customHeight="1">
      <c r="A199" s="9" t="s">
        <v>329</v>
      </c>
      <c r="B199" s="12" t="s">
        <v>330</v>
      </c>
      <c r="C199" s="22"/>
      <c r="D199" s="25"/>
      <c r="E199" s="22">
        <v>103427</v>
      </c>
      <c r="F199" s="25"/>
      <c r="G199" s="22"/>
      <c r="H199" s="25"/>
      <c r="I199" s="22"/>
      <c r="J199" s="25"/>
      <c r="K199" s="22"/>
      <c r="L199" s="25"/>
      <c r="M199" s="54">
        <v>885450</v>
      </c>
      <c r="N199" s="42"/>
    </row>
    <row r="200" spans="1:14" ht="12.75" customHeight="1">
      <c r="A200" s="10" t="s">
        <v>331</v>
      </c>
      <c r="B200" s="13" t="s">
        <v>332</v>
      </c>
      <c r="C200" s="14">
        <f>SUM(C201:C206)</f>
        <v>0</v>
      </c>
      <c r="D200" s="14">
        <f aca="true" t="shared" si="14" ref="D200:N200">SUM(D201:D206)</f>
        <v>0</v>
      </c>
      <c r="E200" s="14">
        <f t="shared" si="14"/>
        <v>0</v>
      </c>
      <c r="F200" s="14">
        <f t="shared" si="14"/>
        <v>0</v>
      </c>
      <c r="G200" s="14">
        <f t="shared" si="14"/>
        <v>0</v>
      </c>
      <c r="H200" s="14">
        <f t="shared" si="14"/>
        <v>0</v>
      </c>
      <c r="I200" s="14">
        <f t="shared" si="14"/>
        <v>0</v>
      </c>
      <c r="J200" s="14">
        <f t="shared" si="14"/>
        <v>0</v>
      </c>
      <c r="K200" s="14">
        <f t="shared" si="14"/>
        <v>0</v>
      </c>
      <c r="L200" s="14">
        <f t="shared" si="14"/>
        <v>0</v>
      </c>
      <c r="M200" s="14">
        <f t="shared" si="14"/>
        <v>168558</v>
      </c>
      <c r="N200" s="14">
        <f t="shared" si="14"/>
        <v>0</v>
      </c>
    </row>
    <row r="201" spans="1:14" ht="12.75" customHeight="1">
      <c r="A201" s="9" t="s">
        <v>333</v>
      </c>
      <c r="B201" s="12" t="s">
        <v>334</v>
      </c>
      <c r="C201" s="22"/>
      <c r="D201" s="25"/>
      <c r="E201" s="22"/>
      <c r="F201" s="25"/>
      <c r="G201" s="22"/>
      <c r="H201" s="25"/>
      <c r="I201" s="22"/>
      <c r="J201" s="25"/>
      <c r="K201" s="22"/>
      <c r="L201" s="25"/>
      <c r="M201" s="54"/>
      <c r="N201" s="42"/>
    </row>
    <row r="202" spans="1:14" ht="12.75" customHeight="1">
      <c r="A202" s="9" t="s">
        <v>335</v>
      </c>
      <c r="B202" s="12" t="s">
        <v>63</v>
      </c>
      <c r="C202" s="22"/>
      <c r="D202" s="25"/>
      <c r="E202" s="22"/>
      <c r="F202" s="25"/>
      <c r="G202" s="22"/>
      <c r="H202" s="25"/>
      <c r="I202" s="22"/>
      <c r="J202" s="25"/>
      <c r="K202" s="22"/>
      <c r="L202" s="25"/>
      <c r="M202" s="54"/>
      <c r="N202" s="42"/>
    </row>
    <row r="203" spans="1:14" ht="12.75" customHeight="1">
      <c r="A203" s="9" t="s">
        <v>336</v>
      </c>
      <c r="B203" s="12" t="s">
        <v>337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4"/>
      <c r="N203" s="42"/>
    </row>
    <row r="204" spans="1:14" ht="12.75" customHeight="1">
      <c r="A204" s="9" t="s">
        <v>338</v>
      </c>
      <c r="B204" s="12" t="s">
        <v>339</v>
      </c>
      <c r="C204" s="22"/>
      <c r="D204" s="25"/>
      <c r="E204" s="22"/>
      <c r="F204" s="25"/>
      <c r="G204" s="22"/>
      <c r="H204" s="25"/>
      <c r="I204" s="22"/>
      <c r="J204" s="25"/>
      <c r="K204" s="22"/>
      <c r="L204" s="25"/>
      <c r="M204" s="54"/>
      <c r="N204" s="42"/>
    </row>
    <row r="205" spans="1:14" ht="12.75" customHeight="1">
      <c r="A205" s="9" t="s">
        <v>340</v>
      </c>
      <c r="B205" s="12" t="s">
        <v>341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/>
      <c r="M205" s="54"/>
      <c r="N205" s="42"/>
    </row>
    <row r="206" spans="1:14" ht="12.75" customHeight="1">
      <c r="A206" s="9" t="s">
        <v>342</v>
      </c>
      <c r="B206" s="12" t="s">
        <v>1</v>
      </c>
      <c r="C206" s="22"/>
      <c r="D206" s="25"/>
      <c r="E206" s="22"/>
      <c r="F206" s="25"/>
      <c r="G206" s="22"/>
      <c r="H206" s="25"/>
      <c r="I206" s="22"/>
      <c r="J206" s="25"/>
      <c r="K206" s="22"/>
      <c r="L206" s="25"/>
      <c r="M206" s="54">
        <v>168558</v>
      </c>
      <c r="N206" s="42"/>
    </row>
    <row r="207" spans="1:14" ht="12.75" customHeight="1">
      <c r="A207" s="10" t="s">
        <v>343</v>
      </c>
      <c r="B207" s="13" t="s">
        <v>344</v>
      </c>
      <c r="C207" s="14">
        <f>SUM(C208:C212)</f>
        <v>0</v>
      </c>
      <c r="D207" s="14">
        <f aca="true" t="shared" si="15" ref="D207:N207">SUM(D208:D212)</f>
        <v>208661</v>
      </c>
      <c r="E207" s="14">
        <f t="shared" si="15"/>
        <v>161888</v>
      </c>
      <c r="F207" s="14">
        <f t="shared" si="15"/>
        <v>180880</v>
      </c>
      <c r="G207" s="14">
        <f t="shared" si="15"/>
        <v>0</v>
      </c>
      <c r="H207" s="14">
        <f t="shared" si="15"/>
        <v>0</v>
      </c>
      <c r="I207" s="14">
        <f t="shared" si="15"/>
        <v>0</v>
      </c>
      <c r="J207" s="14">
        <f t="shared" si="15"/>
        <v>218278</v>
      </c>
      <c r="K207" s="14">
        <f t="shared" si="15"/>
        <v>0</v>
      </c>
      <c r="L207" s="14">
        <f t="shared" si="15"/>
        <v>0</v>
      </c>
      <c r="M207" s="14">
        <f t="shared" si="15"/>
        <v>0</v>
      </c>
      <c r="N207" s="14">
        <f t="shared" si="15"/>
        <v>1716933</v>
      </c>
    </row>
    <row r="208" spans="1:14" ht="12.75" customHeight="1">
      <c r="A208" s="9" t="s">
        <v>345</v>
      </c>
      <c r="B208" s="12" t="s">
        <v>64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4"/>
      <c r="N208" s="42"/>
    </row>
    <row r="209" spans="1:14" ht="12.75" customHeight="1">
      <c r="A209" s="9" t="s">
        <v>346</v>
      </c>
      <c r="B209" s="12" t="s">
        <v>347</v>
      </c>
      <c r="C209" s="22"/>
      <c r="D209" s="25"/>
      <c r="E209" s="22"/>
      <c r="F209" s="25"/>
      <c r="G209" s="22"/>
      <c r="H209" s="25"/>
      <c r="I209" s="22"/>
      <c r="J209" s="25"/>
      <c r="K209" s="22"/>
      <c r="L209" s="25"/>
      <c r="M209" s="54"/>
      <c r="N209" s="42"/>
    </row>
    <row r="210" spans="1:14" ht="12.75" customHeight="1">
      <c r="A210" s="9" t="s">
        <v>348</v>
      </c>
      <c r="B210" s="12" t="s">
        <v>349</v>
      </c>
      <c r="C210" s="22"/>
      <c r="D210" s="25"/>
      <c r="E210" s="22"/>
      <c r="F210" s="25"/>
      <c r="G210" s="22"/>
      <c r="H210" s="25"/>
      <c r="I210" s="22"/>
      <c r="J210" s="25"/>
      <c r="K210" s="22"/>
      <c r="L210" s="25"/>
      <c r="M210" s="54"/>
      <c r="N210" s="42"/>
    </row>
    <row r="211" spans="1:14" ht="12.75" customHeight="1">
      <c r="A211" s="9" t="s">
        <v>350</v>
      </c>
      <c r="B211" s="12" t="s">
        <v>351</v>
      </c>
      <c r="C211" s="22"/>
      <c r="D211" s="25"/>
      <c r="E211" s="22"/>
      <c r="F211" s="25"/>
      <c r="G211" s="22"/>
      <c r="H211" s="25"/>
      <c r="I211" s="22"/>
      <c r="J211" s="25"/>
      <c r="K211" s="22"/>
      <c r="L211" s="25"/>
      <c r="M211" s="54"/>
      <c r="N211" s="42"/>
    </row>
    <row r="212" spans="1:14" ht="12.75" customHeight="1">
      <c r="A212" s="9" t="s">
        <v>352</v>
      </c>
      <c r="B212" s="12" t="s">
        <v>1</v>
      </c>
      <c r="C212" s="22"/>
      <c r="D212" s="25">
        <v>208661</v>
      </c>
      <c r="E212" s="22">
        <v>161888</v>
      </c>
      <c r="F212" s="25">
        <v>180880</v>
      </c>
      <c r="G212" s="22"/>
      <c r="H212" s="25"/>
      <c r="I212" s="22"/>
      <c r="J212" s="25">
        <v>218278</v>
      </c>
      <c r="K212" s="22"/>
      <c r="L212" s="25"/>
      <c r="M212" s="54"/>
      <c r="N212" s="42">
        <v>1716933</v>
      </c>
    </row>
    <row r="213" spans="1:14" ht="12.75" customHeight="1">
      <c r="A213" s="10" t="s">
        <v>353</v>
      </c>
      <c r="B213" s="13" t="s">
        <v>354</v>
      </c>
      <c r="C213" s="14">
        <f>SUM(C214:C215)</f>
        <v>0</v>
      </c>
      <c r="D213" s="14">
        <f aca="true" t="shared" si="16" ref="D213:N213">SUM(D214:D215)</f>
        <v>0</v>
      </c>
      <c r="E213" s="14">
        <f t="shared" si="16"/>
        <v>0</v>
      </c>
      <c r="F213" s="14">
        <f t="shared" si="16"/>
        <v>0</v>
      </c>
      <c r="G213" s="14">
        <f t="shared" si="16"/>
        <v>0</v>
      </c>
      <c r="H213" s="14">
        <f t="shared" si="16"/>
        <v>0</v>
      </c>
      <c r="I213" s="14">
        <f t="shared" si="16"/>
        <v>0</v>
      </c>
      <c r="J213" s="14">
        <f t="shared" si="16"/>
        <v>0</v>
      </c>
      <c r="K213" s="14">
        <f t="shared" si="16"/>
        <v>0</v>
      </c>
      <c r="L213" s="14">
        <f t="shared" si="16"/>
        <v>0</v>
      </c>
      <c r="M213" s="14">
        <f t="shared" si="16"/>
        <v>0</v>
      </c>
      <c r="N213" s="14">
        <f t="shared" si="16"/>
        <v>0</v>
      </c>
    </row>
    <row r="214" spans="1:14" ht="12.75" customHeight="1">
      <c r="A214" s="9" t="s">
        <v>355</v>
      </c>
      <c r="B214" s="12" t="s">
        <v>356</v>
      </c>
      <c r="C214" s="22"/>
      <c r="D214" s="25"/>
      <c r="E214" s="22"/>
      <c r="F214" s="25"/>
      <c r="G214" s="22"/>
      <c r="H214" s="25"/>
      <c r="I214" s="22"/>
      <c r="J214" s="25"/>
      <c r="K214" s="22"/>
      <c r="L214" s="25"/>
      <c r="M214" s="54"/>
      <c r="N214" s="42"/>
    </row>
    <row r="215" spans="1:14" ht="12.75" customHeight="1">
      <c r="A215" s="9" t="s">
        <v>357</v>
      </c>
      <c r="B215" s="12" t="s">
        <v>358</v>
      </c>
      <c r="C215" s="22"/>
      <c r="D215" s="25"/>
      <c r="E215" s="22"/>
      <c r="F215" s="25"/>
      <c r="G215" s="22"/>
      <c r="H215" s="25"/>
      <c r="I215" s="22"/>
      <c r="J215" s="25"/>
      <c r="K215" s="22"/>
      <c r="L215" s="25"/>
      <c r="M215" s="54"/>
      <c r="N215" s="42"/>
    </row>
    <row r="216" spans="1:14" ht="12.75" customHeight="1">
      <c r="A216" s="10" t="s">
        <v>359</v>
      </c>
      <c r="B216" s="13" t="s">
        <v>360</v>
      </c>
      <c r="C216" s="14">
        <f>SUM(C217:C239)</f>
        <v>0</v>
      </c>
      <c r="D216" s="14">
        <f aca="true" t="shared" si="17" ref="D216:N216">SUM(D217:D239)</f>
        <v>0</v>
      </c>
      <c r="E216" s="14">
        <f t="shared" si="17"/>
        <v>0</v>
      </c>
      <c r="F216" s="14">
        <f t="shared" si="17"/>
        <v>0</v>
      </c>
      <c r="G216" s="14">
        <f t="shared" si="17"/>
        <v>0</v>
      </c>
      <c r="H216" s="14">
        <f t="shared" si="17"/>
        <v>0</v>
      </c>
      <c r="I216" s="14">
        <f t="shared" si="17"/>
        <v>0</v>
      </c>
      <c r="J216" s="14">
        <f t="shared" si="17"/>
        <v>0</v>
      </c>
      <c r="K216" s="14">
        <f t="shared" si="17"/>
        <v>0</v>
      </c>
      <c r="L216" s="14">
        <f t="shared" si="17"/>
        <v>0</v>
      </c>
      <c r="M216" s="14">
        <f t="shared" si="17"/>
        <v>0</v>
      </c>
      <c r="N216" s="14">
        <f t="shared" si="17"/>
        <v>0</v>
      </c>
    </row>
    <row r="217" spans="1:14" ht="12.75" customHeight="1">
      <c r="A217" s="9" t="s">
        <v>361</v>
      </c>
      <c r="B217" s="12" t="s">
        <v>362</v>
      </c>
      <c r="C217" s="22"/>
      <c r="D217" s="25"/>
      <c r="E217" s="22"/>
      <c r="F217" s="25"/>
      <c r="G217" s="22"/>
      <c r="H217" s="25"/>
      <c r="I217" s="22"/>
      <c r="J217" s="25"/>
      <c r="K217" s="22"/>
      <c r="L217" s="25"/>
      <c r="M217" s="54"/>
      <c r="N217" s="42"/>
    </row>
    <row r="218" spans="1:14" ht="12.75" customHeight="1">
      <c r="A218" s="9" t="s">
        <v>363</v>
      </c>
      <c r="B218" s="12" t="s">
        <v>364</v>
      </c>
      <c r="C218" s="22"/>
      <c r="D218" s="25"/>
      <c r="E218" s="22"/>
      <c r="F218" s="25"/>
      <c r="G218" s="22"/>
      <c r="H218" s="25"/>
      <c r="I218" s="22"/>
      <c r="J218" s="25"/>
      <c r="K218" s="22"/>
      <c r="L218" s="25"/>
      <c r="M218" s="54"/>
      <c r="N218" s="42"/>
    </row>
    <row r="219" spans="1:14" ht="12.75" customHeight="1">
      <c r="A219" s="9" t="s">
        <v>365</v>
      </c>
      <c r="B219" s="12" t="s">
        <v>366</v>
      </c>
      <c r="C219" s="22"/>
      <c r="D219" s="25"/>
      <c r="E219" s="22"/>
      <c r="F219" s="25"/>
      <c r="G219" s="22"/>
      <c r="H219" s="25"/>
      <c r="I219" s="22"/>
      <c r="J219" s="25"/>
      <c r="K219" s="22"/>
      <c r="L219" s="25"/>
      <c r="M219" s="54"/>
      <c r="N219" s="42"/>
    </row>
    <row r="220" spans="1:14" ht="12.75" customHeight="1">
      <c r="A220" s="9" t="s">
        <v>367</v>
      </c>
      <c r="B220" s="12" t="s">
        <v>368</v>
      </c>
      <c r="C220" s="22"/>
      <c r="D220" s="25"/>
      <c r="E220" s="22"/>
      <c r="F220" s="25"/>
      <c r="G220" s="22"/>
      <c r="H220" s="25"/>
      <c r="I220" s="22"/>
      <c r="J220" s="25"/>
      <c r="K220" s="22"/>
      <c r="L220" s="25"/>
      <c r="M220" s="54"/>
      <c r="N220" s="42"/>
    </row>
    <row r="221" spans="1:14" ht="12.75" customHeight="1">
      <c r="A221" s="9" t="s">
        <v>369</v>
      </c>
      <c r="B221" s="12" t="s">
        <v>370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4"/>
      <c r="N221" s="42"/>
    </row>
    <row r="222" spans="1:14" ht="12.75" customHeight="1">
      <c r="A222" s="9" t="s">
        <v>371</v>
      </c>
      <c r="B222" s="12" t="s">
        <v>65</v>
      </c>
      <c r="C222" s="22"/>
      <c r="D222" s="25"/>
      <c r="E222" s="22"/>
      <c r="F222" s="25"/>
      <c r="G222" s="22"/>
      <c r="H222" s="25"/>
      <c r="I222" s="22"/>
      <c r="J222" s="25"/>
      <c r="K222" s="22"/>
      <c r="L222" s="25"/>
      <c r="M222" s="54"/>
      <c r="N222" s="42"/>
    </row>
    <row r="223" spans="1:14" ht="12.75" customHeight="1">
      <c r="A223" s="9" t="s">
        <v>372</v>
      </c>
      <c r="B223" s="12" t="s">
        <v>66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4"/>
      <c r="N223" s="42"/>
    </row>
    <row r="224" spans="1:14" ht="12.75" customHeight="1">
      <c r="A224" s="9" t="s">
        <v>373</v>
      </c>
      <c r="B224" s="12" t="s">
        <v>374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4"/>
      <c r="N224" s="42"/>
    </row>
    <row r="225" spans="1:14" ht="12.75" customHeight="1">
      <c r="A225" s="9" t="s">
        <v>375</v>
      </c>
      <c r="B225" s="12" t="s">
        <v>376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4"/>
      <c r="N225" s="42"/>
    </row>
    <row r="226" spans="1:14" ht="12.75" customHeight="1">
      <c r="A226" s="9" t="s">
        <v>377</v>
      </c>
      <c r="B226" s="12" t="s">
        <v>378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4"/>
      <c r="N226" s="42"/>
    </row>
    <row r="227" spans="1:14" ht="12.75" customHeight="1">
      <c r="A227" s="9" t="s">
        <v>379</v>
      </c>
      <c r="B227" s="12" t="s">
        <v>380</v>
      </c>
      <c r="C227" s="22"/>
      <c r="D227" s="25"/>
      <c r="E227" s="22"/>
      <c r="F227" s="25"/>
      <c r="G227" s="22"/>
      <c r="H227" s="25"/>
      <c r="I227" s="22"/>
      <c r="J227" s="25"/>
      <c r="K227" s="22"/>
      <c r="L227" s="25"/>
      <c r="M227" s="54"/>
      <c r="N227" s="42"/>
    </row>
    <row r="228" spans="1:14" ht="12.75" customHeight="1">
      <c r="A228" s="9" t="s">
        <v>381</v>
      </c>
      <c r="B228" s="12" t="s">
        <v>382</v>
      </c>
      <c r="C228" s="22"/>
      <c r="D228" s="25"/>
      <c r="E228" s="22"/>
      <c r="F228" s="25"/>
      <c r="G228" s="22"/>
      <c r="H228" s="25"/>
      <c r="I228" s="22"/>
      <c r="J228" s="25"/>
      <c r="K228" s="22"/>
      <c r="L228" s="25"/>
      <c r="M228" s="54"/>
      <c r="N228" s="42"/>
    </row>
    <row r="229" spans="1:14" ht="12.75" customHeight="1">
      <c r="A229" s="9" t="s">
        <v>383</v>
      </c>
      <c r="B229" s="12" t="s">
        <v>384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4"/>
      <c r="N229" s="42"/>
    </row>
    <row r="230" spans="1:14" ht="12.75" customHeight="1">
      <c r="A230" s="9" t="s">
        <v>385</v>
      </c>
      <c r="B230" s="12" t="s">
        <v>386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4"/>
      <c r="N230" s="42"/>
    </row>
    <row r="231" spans="1:14" ht="12.75" customHeight="1">
      <c r="A231" s="9" t="s">
        <v>387</v>
      </c>
      <c r="B231" s="12" t="s">
        <v>388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4"/>
      <c r="N231" s="42"/>
    </row>
    <row r="232" spans="1:14" ht="12.75" customHeight="1">
      <c r="A232" s="9" t="s">
        <v>389</v>
      </c>
      <c r="B232" s="12" t="s">
        <v>67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4"/>
      <c r="N232" s="42"/>
    </row>
    <row r="233" spans="1:14" ht="12.75" customHeight="1">
      <c r="A233" s="9" t="s">
        <v>390</v>
      </c>
      <c r="B233" s="12" t="s">
        <v>391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4"/>
      <c r="N233" s="42"/>
    </row>
    <row r="234" spans="1:14" ht="12.75" customHeight="1">
      <c r="A234" s="9" t="s">
        <v>392</v>
      </c>
      <c r="B234" s="12" t="s">
        <v>393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4"/>
      <c r="N234" s="42"/>
    </row>
    <row r="235" spans="1:14" ht="12.75" customHeight="1">
      <c r="A235" s="9" t="s">
        <v>394</v>
      </c>
      <c r="B235" s="12" t="s">
        <v>376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4"/>
      <c r="N235" s="42"/>
    </row>
    <row r="236" spans="1:14" ht="12.75" customHeight="1">
      <c r="A236" s="9" t="s">
        <v>395</v>
      </c>
      <c r="B236" s="12" t="s">
        <v>396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4"/>
      <c r="N236" s="42"/>
    </row>
    <row r="237" spans="1:14" ht="12.75" customHeight="1">
      <c r="A237" s="9" t="s">
        <v>397</v>
      </c>
      <c r="B237" s="12" t="s">
        <v>398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4"/>
      <c r="N237" s="42"/>
    </row>
    <row r="238" spans="1:14" ht="12.75" customHeight="1">
      <c r="A238" s="9" t="s">
        <v>399</v>
      </c>
      <c r="B238" s="12" t="s">
        <v>400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4"/>
      <c r="N238" s="42"/>
    </row>
    <row r="239" spans="1:14" ht="12.75" customHeight="1">
      <c r="A239" s="9" t="s">
        <v>401</v>
      </c>
      <c r="B239" s="12" t="s">
        <v>402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4"/>
      <c r="N239" s="42"/>
    </row>
    <row r="240" spans="1:14" ht="12.75" customHeight="1">
      <c r="A240" s="10" t="s">
        <v>403</v>
      </c>
      <c r="B240" s="13" t="s">
        <v>404</v>
      </c>
      <c r="C240" s="14">
        <f>SUM(C241:C244)</f>
        <v>0</v>
      </c>
      <c r="D240" s="14">
        <f aca="true" t="shared" si="18" ref="D240:N240">SUM(D241:D244)</f>
        <v>0</v>
      </c>
      <c r="E240" s="14">
        <f t="shared" si="18"/>
        <v>0</v>
      </c>
      <c r="F240" s="14">
        <f t="shared" si="18"/>
        <v>0</v>
      </c>
      <c r="G240" s="14">
        <f t="shared" si="18"/>
        <v>0</v>
      </c>
      <c r="H240" s="14">
        <f t="shared" si="18"/>
        <v>0</v>
      </c>
      <c r="I240" s="14">
        <f t="shared" si="18"/>
        <v>0</v>
      </c>
      <c r="J240" s="14">
        <f t="shared" si="18"/>
        <v>0</v>
      </c>
      <c r="K240" s="14">
        <f t="shared" si="18"/>
        <v>0</v>
      </c>
      <c r="L240" s="14">
        <f t="shared" si="18"/>
        <v>0</v>
      </c>
      <c r="M240" s="14">
        <f t="shared" si="18"/>
        <v>0</v>
      </c>
      <c r="N240" s="14">
        <f t="shared" si="18"/>
        <v>0</v>
      </c>
    </row>
    <row r="241" spans="1:14" ht="12.75" customHeight="1">
      <c r="A241" s="9" t="s">
        <v>405</v>
      </c>
      <c r="B241" s="12" t="s">
        <v>406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4"/>
      <c r="N241" s="42"/>
    </row>
    <row r="242" spans="1:14" ht="12.75" customHeight="1">
      <c r="A242" s="9" t="s">
        <v>407</v>
      </c>
      <c r="B242" s="12" t="s">
        <v>406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4"/>
      <c r="N242" s="42"/>
    </row>
    <row r="243" spans="1:14" ht="12.75" customHeight="1">
      <c r="A243" s="9" t="s">
        <v>408</v>
      </c>
      <c r="B243" s="12" t="s">
        <v>409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4"/>
      <c r="N243" s="42"/>
    </row>
    <row r="244" spans="1:14" ht="12.75" customHeight="1">
      <c r="A244" s="9" t="s">
        <v>410</v>
      </c>
      <c r="B244" s="12" t="s">
        <v>411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4"/>
      <c r="N244" s="42"/>
    </row>
    <row r="245" spans="1:14" ht="12.75" customHeight="1">
      <c r="A245" s="10" t="s">
        <v>412</v>
      </c>
      <c r="B245" s="13" t="s">
        <v>413</v>
      </c>
      <c r="C245" s="14">
        <f>SUM(C246:C260)</f>
        <v>0</v>
      </c>
      <c r="D245" s="14">
        <f aca="true" t="shared" si="19" ref="D245:N245">SUM(D246:D260)</f>
        <v>0</v>
      </c>
      <c r="E245" s="14">
        <f t="shared" si="19"/>
        <v>0</v>
      </c>
      <c r="F245" s="14">
        <f t="shared" si="19"/>
        <v>0</v>
      </c>
      <c r="G245" s="14">
        <f t="shared" si="19"/>
        <v>0</v>
      </c>
      <c r="H245" s="14">
        <f t="shared" si="19"/>
        <v>15090</v>
      </c>
      <c r="I245" s="14">
        <f t="shared" si="19"/>
        <v>0</v>
      </c>
      <c r="J245" s="14">
        <f t="shared" si="19"/>
        <v>18170</v>
      </c>
      <c r="K245" s="14">
        <f t="shared" si="19"/>
        <v>242161</v>
      </c>
      <c r="L245" s="14">
        <f t="shared" si="19"/>
        <v>80000</v>
      </c>
      <c r="M245" s="14">
        <f t="shared" si="19"/>
        <v>0</v>
      </c>
      <c r="N245" s="14">
        <f t="shared" si="19"/>
        <v>311111</v>
      </c>
    </row>
    <row r="246" spans="1:14" ht="12.75" customHeight="1">
      <c r="A246" s="9" t="s">
        <v>414</v>
      </c>
      <c r="B246" s="12" t="s">
        <v>415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4"/>
      <c r="N246" s="42"/>
    </row>
    <row r="247" spans="1:14" ht="12.75" customHeight="1">
      <c r="A247" s="9" t="s">
        <v>416</v>
      </c>
      <c r="B247" s="12" t="s">
        <v>417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4"/>
      <c r="N247" s="42"/>
    </row>
    <row r="248" spans="1:14" ht="12.75" customHeight="1">
      <c r="A248" s="9" t="s">
        <v>418</v>
      </c>
      <c r="B248" s="12" t="s">
        <v>419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4"/>
      <c r="N248" s="42"/>
    </row>
    <row r="249" spans="1:14" ht="12.75" customHeight="1">
      <c r="A249" s="9" t="s">
        <v>420</v>
      </c>
      <c r="B249" s="12" t="s">
        <v>421</v>
      </c>
      <c r="C249" s="22"/>
      <c r="D249" s="25"/>
      <c r="E249" s="22"/>
      <c r="F249" s="25"/>
      <c r="G249" s="22"/>
      <c r="H249" s="25">
        <v>15090</v>
      </c>
      <c r="I249" s="22"/>
      <c r="J249" s="25">
        <v>18170</v>
      </c>
      <c r="K249" s="22">
        <v>242161</v>
      </c>
      <c r="L249" s="25">
        <v>80000</v>
      </c>
      <c r="M249" s="54"/>
      <c r="N249" s="42"/>
    </row>
    <row r="250" spans="1:14" ht="12.75" customHeight="1">
      <c r="A250" s="9" t="s">
        <v>422</v>
      </c>
      <c r="B250" s="12" t="s">
        <v>423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4"/>
      <c r="N250" s="42"/>
    </row>
    <row r="251" spans="1:14" ht="12.75" customHeight="1">
      <c r="A251" s="9" t="s">
        <v>424</v>
      </c>
      <c r="B251" s="12" t="s">
        <v>425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4"/>
      <c r="N251" s="42"/>
    </row>
    <row r="252" spans="1:14" ht="12.75" customHeight="1">
      <c r="A252" s="9" t="s">
        <v>426</v>
      </c>
      <c r="B252" s="12" t="s">
        <v>427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4"/>
      <c r="N252" s="42"/>
    </row>
    <row r="253" spans="1:14" ht="12.75" customHeight="1">
      <c r="A253" s="9" t="s">
        <v>428</v>
      </c>
      <c r="B253" s="12" t="s">
        <v>2</v>
      </c>
      <c r="C253" s="22"/>
      <c r="D253" s="25"/>
      <c r="E253" s="22"/>
      <c r="F253" s="25"/>
      <c r="G253" s="22"/>
      <c r="H253" s="25"/>
      <c r="I253" s="22"/>
      <c r="J253" s="25"/>
      <c r="K253" s="22"/>
      <c r="L253" s="25"/>
      <c r="M253" s="54"/>
      <c r="N253" s="42"/>
    </row>
    <row r="254" spans="1:14" ht="12.75" customHeight="1">
      <c r="A254" s="9" t="s">
        <v>429</v>
      </c>
      <c r="B254" s="12" t="s">
        <v>430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4"/>
      <c r="N254" s="42"/>
    </row>
    <row r="255" spans="1:14" ht="12.75" customHeight="1">
      <c r="A255" s="9" t="s">
        <v>431</v>
      </c>
      <c r="B255" s="12" t="s">
        <v>432</v>
      </c>
      <c r="C255" s="22"/>
      <c r="D255" s="25"/>
      <c r="E255" s="22"/>
      <c r="F255" s="25"/>
      <c r="G255" s="22"/>
      <c r="H255" s="25"/>
      <c r="I255" s="22"/>
      <c r="J255" s="25"/>
      <c r="K255" s="22"/>
      <c r="L255" s="25"/>
      <c r="M255" s="54"/>
      <c r="N255" s="42"/>
    </row>
    <row r="256" spans="1:14" ht="12.75" customHeight="1">
      <c r="A256" s="9" t="s">
        <v>433</v>
      </c>
      <c r="B256" s="12" t="s">
        <v>434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4"/>
      <c r="N256" s="42"/>
    </row>
    <row r="257" spans="1:14" ht="12.75" customHeight="1">
      <c r="A257" s="9" t="s">
        <v>435</v>
      </c>
      <c r="B257" s="12" t="s">
        <v>436</v>
      </c>
      <c r="C257" s="22"/>
      <c r="D257" s="25"/>
      <c r="E257" s="22"/>
      <c r="F257" s="25"/>
      <c r="G257" s="22"/>
      <c r="H257" s="25"/>
      <c r="I257" s="22"/>
      <c r="J257" s="25"/>
      <c r="K257" s="22"/>
      <c r="L257" s="25"/>
      <c r="M257" s="54"/>
      <c r="N257" s="42">
        <v>311111</v>
      </c>
    </row>
    <row r="258" spans="1:14" ht="12.75" customHeight="1">
      <c r="A258" s="9" t="s">
        <v>437</v>
      </c>
      <c r="B258" s="12" t="s">
        <v>438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4"/>
      <c r="N258" s="42"/>
    </row>
    <row r="259" spans="1:14" ht="12.75" customHeight="1">
      <c r="A259" s="9" t="s">
        <v>439</v>
      </c>
      <c r="B259" s="12" t="s">
        <v>440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4"/>
      <c r="N259" s="42"/>
    </row>
    <row r="260" spans="1:14" ht="12.75" customHeight="1">
      <c r="A260" s="9" t="s">
        <v>441</v>
      </c>
      <c r="B260" s="12" t="s">
        <v>442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4"/>
      <c r="N260" s="42"/>
    </row>
    <row r="261" spans="1:14" ht="12.75" customHeight="1">
      <c r="A261" s="10" t="s">
        <v>443</v>
      </c>
      <c r="B261" s="13" t="s">
        <v>444</v>
      </c>
      <c r="C261" s="14">
        <f>SUM(C262:C280)</f>
        <v>0</v>
      </c>
      <c r="D261" s="14">
        <f aca="true" t="shared" si="20" ref="D261:N261">SUM(D262:D280)</f>
        <v>0</v>
      </c>
      <c r="E261" s="14">
        <f t="shared" si="20"/>
        <v>0</v>
      </c>
      <c r="F261" s="14">
        <f t="shared" si="20"/>
        <v>0</v>
      </c>
      <c r="G261" s="14">
        <f t="shared" si="20"/>
        <v>0</v>
      </c>
      <c r="H261" s="14">
        <f t="shared" si="20"/>
        <v>0</v>
      </c>
      <c r="I261" s="14">
        <f t="shared" si="20"/>
        <v>0</v>
      </c>
      <c r="J261" s="14">
        <f t="shared" si="20"/>
        <v>0</v>
      </c>
      <c r="K261" s="14">
        <f t="shared" si="20"/>
        <v>0</v>
      </c>
      <c r="L261" s="14">
        <f t="shared" si="20"/>
        <v>0</v>
      </c>
      <c r="M261" s="14">
        <f t="shared" si="20"/>
        <v>0</v>
      </c>
      <c r="N261" s="14">
        <f t="shared" si="20"/>
        <v>0</v>
      </c>
    </row>
    <row r="262" spans="1:14" ht="12.75" customHeight="1">
      <c r="A262" s="9" t="s">
        <v>445</v>
      </c>
      <c r="B262" s="12" t="s">
        <v>446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4"/>
      <c r="N262" s="42"/>
    </row>
    <row r="263" spans="1:14" ht="12.75" customHeight="1">
      <c r="A263" s="9" t="s">
        <v>447</v>
      </c>
      <c r="B263" s="12" t="s">
        <v>448</v>
      </c>
      <c r="C263" s="22"/>
      <c r="D263" s="25"/>
      <c r="E263" s="22"/>
      <c r="F263" s="25"/>
      <c r="G263" s="22"/>
      <c r="H263" s="25"/>
      <c r="I263" s="22"/>
      <c r="J263" s="25"/>
      <c r="K263" s="22"/>
      <c r="L263" s="25"/>
      <c r="M263" s="54"/>
      <c r="N263" s="42"/>
    </row>
    <row r="264" spans="1:14" ht="12.75" customHeight="1">
      <c r="A264" s="9" t="s">
        <v>449</v>
      </c>
      <c r="B264" s="12" t="s">
        <v>450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4"/>
      <c r="N264" s="42"/>
    </row>
    <row r="265" spans="1:14" ht="12.75" customHeight="1">
      <c r="A265" s="9" t="s">
        <v>451</v>
      </c>
      <c r="B265" s="12" t="s">
        <v>452</v>
      </c>
      <c r="C265" s="22"/>
      <c r="D265" s="25"/>
      <c r="E265" s="22"/>
      <c r="F265" s="25"/>
      <c r="G265" s="22"/>
      <c r="H265" s="25"/>
      <c r="I265" s="22"/>
      <c r="J265" s="25"/>
      <c r="K265" s="22"/>
      <c r="L265" s="25"/>
      <c r="M265" s="54"/>
      <c r="N265" s="42"/>
    </row>
    <row r="266" spans="1:14" ht="12.75" customHeight="1">
      <c r="A266" s="9" t="s">
        <v>453</v>
      </c>
      <c r="B266" s="12" t="s">
        <v>454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4"/>
      <c r="N266" s="42"/>
    </row>
    <row r="267" spans="1:14" ht="12.75" customHeight="1">
      <c r="A267" s="9" t="s">
        <v>455</v>
      </c>
      <c r="B267" s="12" t="s">
        <v>456</v>
      </c>
      <c r="C267" s="22"/>
      <c r="D267" s="25"/>
      <c r="E267" s="22"/>
      <c r="F267" s="25"/>
      <c r="G267" s="22"/>
      <c r="H267" s="25"/>
      <c r="I267" s="22"/>
      <c r="J267" s="25"/>
      <c r="K267" s="22"/>
      <c r="L267" s="25"/>
      <c r="M267" s="54"/>
      <c r="N267" s="42"/>
    </row>
    <row r="268" spans="1:14" ht="12.75" customHeight="1">
      <c r="A268" s="9" t="s">
        <v>457</v>
      </c>
      <c r="B268" s="12" t="s">
        <v>448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4"/>
      <c r="N268" s="42"/>
    </row>
    <row r="269" spans="1:14" ht="12.75" customHeight="1">
      <c r="A269" s="9" t="s">
        <v>458</v>
      </c>
      <c r="B269" s="12" t="s">
        <v>450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4"/>
      <c r="N269" s="42"/>
    </row>
    <row r="270" spans="1:14" ht="12.75" customHeight="1">
      <c r="A270" s="9" t="s">
        <v>459</v>
      </c>
      <c r="B270" s="12" t="s">
        <v>415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4"/>
      <c r="N270" s="42"/>
    </row>
    <row r="271" spans="1:14" ht="12.75" customHeight="1">
      <c r="A271" s="9" t="s">
        <v>460</v>
      </c>
      <c r="B271" s="12" t="s">
        <v>68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4"/>
      <c r="N271" s="42"/>
    </row>
    <row r="272" spans="1:14" ht="12.75" customHeight="1">
      <c r="A272" s="9" t="s">
        <v>461</v>
      </c>
      <c r="B272" s="12" t="s">
        <v>462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4"/>
      <c r="N272" s="42"/>
    </row>
    <row r="273" spans="1:14" ht="12.75" customHeight="1">
      <c r="A273" s="9" t="s">
        <v>463</v>
      </c>
      <c r="B273" s="12" t="s">
        <v>464</v>
      </c>
      <c r="C273" s="22"/>
      <c r="D273" s="25"/>
      <c r="E273" s="22"/>
      <c r="F273" s="25"/>
      <c r="G273" s="22"/>
      <c r="H273" s="25"/>
      <c r="I273" s="22"/>
      <c r="J273" s="25"/>
      <c r="K273" s="22"/>
      <c r="L273" s="25"/>
      <c r="M273" s="54"/>
      <c r="N273" s="42"/>
    </row>
    <row r="274" spans="1:14" ht="12.75" customHeight="1">
      <c r="A274" s="9" t="s">
        <v>465</v>
      </c>
      <c r="B274" s="12" t="s">
        <v>419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4"/>
      <c r="N274" s="42"/>
    </row>
    <row r="275" spans="1:14" ht="12.75" customHeight="1">
      <c r="A275" s="9" t="s">
        <v>466</v>
      </c>
      <c r="B275" s="12" t="s">
        <v>467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4"/>
      <c r="N275" s="42"/>
    </row>
    <row r="276" spans="1:14" ht="12.75" customHeight="1">
      <c r="A276" s="9" t="s">
        <v>468</v>
      </c>
      <c r="B276" s="12" t="s">
        <v>469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4"/>
      <c r="N276" s="42"/>
    </row>
    <row r="277" spans="1:14" ht="12.75" customHeight="1">
      <c r="A277" s="9" t="s">
        <v>470</v>
      </c>
      <c r="B277" s="12" t="s">
        <v>471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4"/>
      <c r="N277" s="42"/>
    </row>
    <row r="278" spans="1:14" ht="12.75" customHeight="1">
      <c r="A278" s="9" t="s">
        <v>472</v>
      </c>
      <c r="B278" s="12" t="s">
        <v>448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4"/>
      <c r="N278" s="42"/>
    </row>
    <row r="279" spans="1:14" ht="12.75" customHeight="1">
      <c r="A279" s="9" t="s">
        <v>473</v>
      </c>
      <c r="B279" s="12" t="s">
        <v>450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4"/>
      <c r="N279" s="42"/>
    </row>
    <row r="280" spans="1:14" ht="12.75" customHeight="1">
      <c r="A280" s="9" t="s">
        <v>474</v>
      </c>
      <c r="B280" s="12" t="s">
        <v>475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4"/>
      <c r="N280" s="42"/>
    </row>
    <row r="281" spans="1:14" ht="12.75" customHeight="1">
      <c r="A281" s="10" t="s">
        <v>476</v>
      </c>
      <c r="B281" s="13" t="s">
        <v>477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3"/>
      <c r="N281" s="43"/>
    </row>
    <row r="282" spans="1:14" ht="12.75" customHeight="1">
      <c r="A282" s="10" t="s">
        <v>478</v>
      </c>
      <c r="B282" s="13" t="s">
        <v>479</v>
      </c>
      <c r="C282" s="14">
        <f>SUM(C283:C290)</f>
        <v>0</v>
      </c>
      <c r="D282" s="14">
        <f aca="true" t="shared" si="21" ref="D282:N282">SUM(D283:D290)</f>
        <v>0</v>
      </c>
      <c r="E282" s="14">
        <f t="shared" si="21"/>
        <v>0</v>
      </c>
      <c r="F282" s="14">
        <f t="shared" si="21"/>
        <v>0</v>
      </c>
      <c r="G282" s="14">
        <f t="shared" si="21"/>
        <v>0</v>
      </c>
      <c r="H282" s="14">
        <f t="shared" si="21"/>
        <v>0</v>
      </c>
      <c r="I282" s="14">
        <f t="shared" si="21"/>
        <v>0</v>
      </c>
      <c r="J282" s="14">
        <f t="shared" si="21"/>
        <v>0</v>
      </c>
      <c r="K282" s="14">
        <f t="shared" si="21"/>
        <v>0</v>
      </c>
      <c r="L282" s="14">
        <f t="shared" si="21"/>
        <v>0</v>
      </c>
      <c r="M282" s="14">
        <f t="shared" si="21"/>
        <v>0</v>
      </c>
      <c r="N282" s="14">
        <f t="shared" si="21"/>
        <v>0</v>
      </c>
    </row>
    <row r="283" spans="1:14" ht="12.75" customHeight="1">
      <c r="A283" s="9" t="s">
        <v>480</v>
      </c>
      <c r="B283" s="12" t="s">
        <v>362</v>
      </c>
      <c r="C283" s="22"/>
      <c r="D283" s="25"/>
      <c r="E283" s="22"/>
      <c r="F283" s="25"/>
      <c r="G283" s="22"/>
      <c r="H283" s="25"/>
      <c r="I283" s="22"/>
      <c r="J283" s="25"/>
      <c r="K283" s="22"/>
      <c r="L283" s="25"/>
      <c r="M283" s="54"/>
      <c r="N283" s="42"/>
    </row>
    <row r="284" spans="1:14" ht="12.75" customHeight="1">
      <c r="A284" s="9" t="s">
        <v>481</v>
      </c>
      <c r="B284" s="12" t="s">
        <v>376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4"/>
      <c r="N284" s="42"/>
    </row>
    <row r="285" spans="1:14" ht="12.75" customHeight="1">
      <c r="A285" s="9" t="s">
        <v>482</v>
      </c>
      <c r="B285" s="12" t="s">
        <v>483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4"/>
      <c r="N285" s="42"/>
    </row>
    <row r="286" spans="1:14" ht="12.75" customHeight="1">
      <c r="A286" s="9" t="s">
        <v>484</v>
      </c>
      <c r="B286" s="12" t="s">
        <v>485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4"/>
      <c r="N286" s="42"/>
    </row>
    <row r="287" spans="1:14" ht="12.75" customHeight="1">
      <c r="A287" s="9" t="s">
        <v>486</v>
      </c>
      <c r="B287" s="12" t="s">
        <v>487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4"/>
      <c r="N287" s="42"/>
    </row>
    <row r="288" spans="1:14" ht="12.75" customHeight="1">
      <c r="A288" s="9" t="s">
        <v>488</v>
      </c>
      <c r="B288" s="12" t="s">
        <v>489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4"/>
      <c r="N288" s="42"/>
    </row>
    <row r="289" spans="1:14" ht="12.75" customHeight="1">
      <c r="A289" s="9" t="s">
        <v>490</v>
      </c>
      <c r="B289" s="12" t="s">
        <v>491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4"/>
      <c r="N289" s="42"/>
    </row>
    <row r="290" spans="1:14" ht="12.75" customHeight="1">
      <c r="A290" s="9" t="s">
        <v>492</v>
      </c>
      <c r="B290" s="12" t="s">
        <v>376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4"/>
      <c r="N290" s="42"/>
    </row>
    <row r="291" spans="1:14" ht="12.75" customHeight="1">
      <c r="A291" s="10" t="s">
        <v>493</v>
      </c>
      <c r="B291" s="13" t="s">
        <v>494</v>
      </c>
      <c r="C291" s="14">
        <f>SUM(C292:C295)</f>
        <v>0</v>
      </c>
      <c r="D291" s="14">
        <f aca="true" t="shared" si="22" ref="D291:N291">SUM(D292:D295)</f>
        <v>0</v>
      </c>
      <c r="E291" s="14">
        <f t="shared" si="22"/>
        <v>0</v>
      </c>
      <c r="F291" s="14">
        <f t="shared" si="22"/>
        <v>0</v>
      </c>
      <c r="G291" s="14">
        <f t="shared" si="22"/>
        <v>0</v>
      </c>
      <c r="H291" s="14">
        <f t="shared" si="22"/>
        <v>0</v>
      </c>
      <c r="I291" s="14">
        <f t="shared" si="22"/>
        <v>0</v>
      </c>
      <c r="J291" s="14">
        <f t="shared" si="22"/>
        <v>0</v>
      </c>
      <c r="K291" s="14">
        <f t="shared" si="22"/>
        <v>0</v>
      </c>
      <c r="L291" s="14">
        <f t="shared" si="22"/>
        <v>0</v>
      </c>
      <c r="M291" s="14">
        <f t="shared" si="22"/>
        <v>0</v>
      </c>
      <c r="N291" s="14">
        <f t="shared" si="22"/>
        <v>0</v>
      </c>
    </row>
    <row r="292" spans="1:14" ht="12.75" customHeight="1">
      <c r="A292" s="9" t="s">
        <v>495</v>
      </c>
      <c r="B292" s="12" t="s">
        <v>496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4"/>
      <c r="N292" s="42"/>
    </row>
    <row r="293" spans="1:14" ht="12.75" customHeight="1">
      <c r="A293" s="9" t="s">
        <v>497</v>
      </c>
      <c r="B293" s="12" t="s">
        <v>498</v>
      </c>
      <c r="C293" s="22"/>
      <c r="D293" s="25"/>
      <c r="E293" s="22"/>
      <c r="F293" s="25"/>
      <c r="G293" s="22"/>
      <c r="H293" s="25"/>
      <c r="I293" s="22"/>
      <c r="J293" s="25"/>
      <c r="K293" s="22"/>
      <c r="L293" s="25"/>
      <c r="M293" s="54"/>
      <c r="N293" s="42"/>
    </row>
    <row r="294" spans="1:14" ht="12.75" customHeight="1">
      <c r="A294" s="9" t="s">
        <v>499</v>
      </c>
      <c r="B294" s="12" t="s">
        <v>500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4"/>
      <c r="N294" s="42"/>
    </row>
    <row r="295" spans="1:14" ht="12.75" customHeight="1">
      <c r="A295" s="9" t="s">
        <v>501</v>
      </c>
      <c r="B295" s="12" t="s">
        <v>502</v>
      </c>
      <c r="C295" s="22"/>
      <c r="D295" s="25"/>
      <c r="E295" s="22"/>
      <c r="F295" s="25"/>
      <c r="G295" s="22"/>
      <c r="H295" s="25"/>
      <c r="I295" s="22"/>
      <c r="J295" s="25"/>
      <c r="K295" s="22"/>
      <c r="L295" s="25"/>
      <c r="M295" s="54"/>
      <c r="N295" s="42"/>
    </row>
    <row r="296" spans="1:14" ht="12.75" customHeight="1">
      <c r="A296" s="11"/>
      <c r="B296" s="28" t="s">
        <v>503</v>
      </c>
      <c r="C296" s="55">
        <f>SUM(C6+C64+C114+C116+C117+C118+C121+C125+C129+C138+C155+C165+C174+C178+C190+C198+C200+C207+C213+C216+C240+C245+C261+C281+C282+C291)</f>
        <v>32261095</v>
      </c>
      <c r="D296" s="55">
        <f>SUM(D6+D64+D114+D116+D117+D118+D121+D125+D129+D138+D155+D165+D174+D178+D190+D198+D200+D207+D213+D216+D240+D245+D261+D281+D282+D291)</f>
        <v>47623503</v>
      </c>
      <c r="E296" s="55">
        <f>SUM(E6+E64+E114+E116+E117+E118+E121+E125+E129+E138+E155+E165+E174+E178+E190+E198+E200+E207+E213+E216+E240+E245+E261+E281+E282+E291)</f>
        <v>58306665</v>
      </c>
      <c r="F296" s="29">
        <f>SUM(F6+F64+F114+F118+F121+F125+F129+F138+F155+F165+F174+F178+F190+F198+F200+F207+F213+F216+F240+F245+F261+F281+F282+F291)</f>
        <v>45525063</v>
      </c>
      <c r="G296" s="29">
        <f>SUM(G6+G64+G114+G116+G118+G121+G125+G129+G138+G155+G117+G165+G174+G178+G190+G198+G200+G207+G213+G216+G240+G245+G261+G281+G282+G291)</f>
        <v>47799766</v>
      </c>
      <c r="H296" s="29">
        <f>SUM(H6+H64+H114+H116+H117++H118+H121+H125+H129+H138+H155+H165+H174+H178+H190+H198+H200+H207+H213+H216+H240+H245+H261+H281+H282+H291)</f>
        <v>60708898</v>
      </c>
      <c r="I296" s="29">
        <f aca="true" t="shared" si="23" ref="I296:N296">SUM(I6+I64+I114+I116+I118+I121+I125+I129+I138+I155+I165+I174+I178+I190+I198+I200+I207+I213+I216+I240+I245+I261+I281+I282+I291)</f>
        <v>48872611</v>
      </c>
      <c r="J296" s="29">
        <f t="shared" si="23"/>
        <v>52239011</v>
      </c>
      <c r="K296" s="29">
        <f t="shared" si="23"/>
        <v>64748293</v>
      </c>
      <c r="L296" s="29">
        <f t="shared" si="23"/>
        <v>64810197</v>
      </c>
      <c r="M296" s="55">
        <f t="shared" si="23"/>
        <v>59217747</v>
      </c>
      <c r="N296" s="55">
        <f t="shared" si="23"/>
        <v>104798697</v>
      </c>
    </row>
    <row r="300" ht="12.75">
      <c r="I300" s="63">
        <f>I296-48872611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Renaico</dc:creator>
  <cp:keywords/>
  <dc:description/>
  <cp:lastModifiedBy>Transparencia</cp:lastModifiedBy>
  <cp:lastPrinted>2009-06-22T15:25:02Z</cp:lastPrinted>
  <dcterms:created xsi:type="dcterms:W3CDTF">2008-07-03T19:45:57Z</dcterms:created>
  <dcterms:modified xsi:type="dcterms:W3CDTF">2013-02-07T15:24:37Z</dcterms:modified>
  <cp:category/>
  <cp:version/>
  <cp:contentType/>
  <cp:contentStatus/>
</cp:coreProperties>
</file>